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4\finále\Pro zveřejnění\"/>
    </mc:Choice>
  </mc:AlternateContent>
  <xr:revisionPtr revIDLastSave="0" documentId="8_{A56669DB-83CC-4D46-A5C5-04F6A97E143B}" xr6:coauthVersionLast="47" xr6:coauthVersionMax="47" xr10:uidLastSave="{00000000-0000-0000-0000-000000000000}"/>
  <workbookProtection workbookAlgorithmName="SHA-512" workbookHashValue="Wpj0z4wf11aW9VcPiR0HUlnra2/prTo+kWZIUMpCEbS6Et6uHbdK+fTJ50o/2HMEp1lJzVUgd4UX42+Oy5Qv8w==" workbookSaltValue="iWhN3jx/GuoUbzJxYHTnAg==" workbookSpinCount="100000" lockStructure="1"/>
  <bookViews>
    <workbookView xWindow="1920" yWindow="1920" windowWidth="21600" windowHeight="1251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0" i="1"/>
  <c r="D28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C19" i="6" s="1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32" i="6" l="1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<sst xmlns="http://schemas.openxmlformats.org/spreadsheetml/2006/main" count="105" uniqueCount="55">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</sst>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workbookViewId="0">
      <selection activeCell="D25" sqref="D25"/>
    </sheetView>
  </sheetViews>
  <sheetFormatPr defaultRowHeight="15" x14ac:dyDescent="0.25"/>
  <cols>
    <col min="1" max="1" width="7.42578125" customWidth="1"/>
    <col min="2" max="2" width="52.5703125" customWidth="1"/>
    <col min="3" max="3" width="10.42578125" customWidth="1"/>
    <col min="4" max="4" width="18.42578125" customWidth="1"/>
    <col min="5" max="5" width="25.140625" customWidth="1"/>
    <col min="6" max="6" width="25.42578125" customWidth="1"/>
    <col min="7" max="7" width="35.28515625" customWidth="1"/>
    <col min="8" max="8" width="36.7109375" customWidth="1"/>
    <col min="9" max="9" width="10.85546875" customWidth="1"/>
    <col min="10" max="10" width="13.28515625" customWidth="1"/>
    <col min="11" max="11" width="14.28515625" customWidth="1"/>
    <col min="12" max="12" width="15.28515625" customWidth="1"/>
  </cols>
  <sheetData>
    <row r="1" spans="1:16" ht="53.25" customHeight="1" thickBot="1" x14ac:dyDescent="0.3">
      <c r="A1" s="89"/>
      <c r="B1" s="89"/>
      <c r="C1" s="89"/>
      <c r="D1" s="89"/>
      <c r="E1" s="89"/>
      <c r="F1" s="17"/>
      <c r="G1" s="17"/>
      <c r="H1" s="17"/>
      <c r="I1" s="17"/>
      <c r="J1" s="17"/>
      <c r="K1" s="17"/>
      <c r="L1" s="17"/>
    </row>
    <row r="2" spans="1:16" ht="35.25" customHeight="1" thickBot="1" x14ac:dyDescent="0.3">
      <c r="A2" s="130" t="s">
        <v>0</v>
      </c>
      <c r="B2" s="131"/>
      <c r="C2" s="132"/>
      <c r="D2" s="132"/>
      <c r="E2" s="133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75" x14ac:dyDescent="0.2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75" x14ac:dyDescent="0.25">
      <c r="A5" s="93" t="s">
        <v>1</v>
      </c>
      <c r="B5" s="94"/>
      <c r="C5" s="107" t="str">
        <f>IF(C6="","N","A")</f>
        <v>N</v>
      </c>
      <c r="D5" s="108"/>
      <c r="E5" s="109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25">
      <c r="A6" s="95" t="s">
        <v>2</v>
      </c>
      <c r="B6" s="96"/>
      <c r="C6" s="104"/>
      <c r="D6" s="105"/>
      <c r="E6" s="106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25">
      <c r="A7" s="95" t="s">
        <v>3</v>
      </c>
      <c r="B7" s="96"/>
      <c r="C7" s="104"/>
      <c r="D7" s="105"/>
      <c r="E7" s="106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25">
      <c r="A8" s="95" t="s">
        <v>4</v>
      </c>
      <c r="B8" s="96"/>
      <c r="C8" s="104"/>
      <c r="D8" s="105"/>
      <c r="E8" s="106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25">
      <c r="A9" s="134" t="s">
        <v>38</v>
      </c>
      <c r="B9" s="135"/>
      <c r="C9" s="136"/>
      <c r="D9" s="137"/>
      <c r="E9" s="138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25">
      <c r="A10" s="134" t="s">
        <v>39</v>
      </c>
      <c r="B10" s="135"/>
      <c r="C10" s="136"/>
      <c r="D10" s="137"/>
      <c r="E10" s="138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25">
      <c r="A11" s="134" t="s">
        <v>40</v>
      </c>
      <c r="B11" s="135"/>
      <c r="C11" s="136"/>
      <c r="D11" s="137"/>
      <c r="E11" s="138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3">
      <c r="A12" s="121" t="s">
        <v>36</v>
      </c>
      <c r="B12" s="122"/>
      <c r="C12" s="123"/>
      <c r="D12" s="124"/>
      <c r="E12" s="125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.75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75" x14ac:dyDescent="0.25">
      <c r="A14" s="93" t="s">
        <v>5</v>
      </c>
      <c r="B14" s="94"/>
      <c r="C14" s="107" t="str">
        <f>IF(C15="","N","A")</f>
        <v>N</v>
      </c>
      <c r="D14" s="108"/>
      <c r="E14" s="109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25">
      <c r="A15" s="95" t="s">
        <v>6</v>
      </c>
      <c r="B15" s="96"/>
      <c r="C15" s="104"/>
      <c r="D15" s="105"/>
      <c r="E15" s="106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25">
      <c r="A16" s="95" t="s">
        <v>7</v>
      </c>
      <c r="B16" s="96"/>
      <c r="C16" s="104"/>
      <c r="D16" s="105"/>
      <c r="E16" s="106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25">
      <c r="A17" s="95" t="s">
        <v>8</v>
      </c>
      <c r="B17" s="96"/>
      <c r="C17" s="104"/>
      <c r="D17" s="105"/>
      <c r="E17" s="106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25">
      <c r="A18" s="95" t="s">
        <v>9</v>
      </c>
      <c r="B18" s="96"/>
      <c r="C18" s="104"/>
      <c r="D18" s="105"/>
      <c r="E18" s="106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25">
      <c r="A19" s="95" t="s">
        <v>4</v>
      </c>
      <c r="B19" s="96"/>
      <c r="C19" s="104"/>
      <c r="D19" s="105"/>
      <c r="E19" s="106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25">
      <c r="A20" s="95" t="s">
        <v>10</v>
      </c>
      <c r="B20" s="96"/>
      <c r="C20" s="104"/>
      <c r="D20" s="105"/>
      <c r="E20" s="106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.75" thickBot="1" x14ac:dyDescent="0.3">
      <c r="A21" s="100" t="s">
        <v>11</v>
      </c>
      <c r="B21" s="101"/>
      <c r="C21" s="139"/>
      <c r="D21" s="140"/>
      <c r="E21" s="141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.75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.75" thickBot="1" x14ac:dyDescent="0.3">
      <c r="A23" s="102" t="s">
        <v>18</v>
      </c>
      <c r="B23" s="103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25">
      <c r="A25" s="97" t="s">
        <v>54</v>
      </c>
      <c r="B25" s="98"/>
      <c r="C25" s="99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98" t="s">
        <v>30</v>
      </c>
      <c r="J25" s="98"/>
      <c r="K25" s="98" t="s">
        <v>31</v>
      </c>
      <c r="L25" s="120"/>
      <c r="M25" s="2"/>
    </row>
    <row r="26" spans="1:16" ht="15.75" customHeight="1" thickBot="1" x14ac:dyDescent="0.3">
      <c r="A26" s="90" t="s">
        <v>12</v>
      </c>
      <c r="B26" s="91"/>
      <c r="C26" s="92"/>
      <c r="D26" s="31" t="e">
        <f>VLOOKUP(D25,'Kurzy ECB'!A$1:B$204,2,0)</f>
        <v>#N/A</v>
      </c>
      <c r="E26" s="32"/>
      <c r="F26" s="33"/>
      <c r="G26" s="34"/>
      <c r="H26" s="34"/>
      <c r="I26" s="118">
        <f>IF(F26="CZK",G26/D26,G26)</f>
        <v>0</v>
      </c>
      <c r="J26" s="128"/>
      <c r="K26" s="118">
        <f>IF(F26="CZK",H26/D26,H26)</f>
        <v>0</v>
      </c>
      <c r="L26" s="119"/>
    </row>
    <row r="27" spans="1:16" ht="24.75" customHeight="1" x14ac:dyDescent="0.25">
      <c r="A27" s="97" t="s">
        <v>19</v>
      </c>
      <c r="B27" s="98"/>
      <c r="C27" s="99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98" t="s">
        <v>30</v>
      </c>
      <c r="J27" s="129"/>
      <c r="K27" s="98" t="s">
        <v>31</v>
      </c>
      <c r="L27" s="120"/>
    </row>
    <row r="28" spans="1:16" ht="15.75" customHeight="1" thickBot="1" x14ac:dyDescent="0.3">
      <c r="A28" s="90" t="s">
        <v>21</v>
      </c>
      <c r="B28" s="91"/>
      <c r="C28" s="92"/>
      <c r="D28" s="31" t="e">
        <f>VLOOKUP(D27,'Kurzy ECB'!A$1:B$200,2,0)</f>
        <v>#N/A</v>
      </c>
      <c r="E28" s="32"/>
      <c r="F28" s="33"/>
      <c r="G28" s="34"/>
      <c r="H28" s="34"/>
      <c r="I28" s="118">
        <f>IF(F28="CZK",G28/D28,G28)</f>
        <v>0</v>
      </c>
      <c r="J28" s="128"/>
      <c r="K28" s="118">
        <f>IF(F28="CZK",H28/D28,H28)</f>
        <v>0</v>
      </c>
      <c r="L28" s="119"/>
    </row>
    <row r="29" spans="1:16" ht="26.25" customHeight="1" x14ac:dyDescent="0.25">
      <c r="A29" s="97" t="s">
        <v>20</v>
      </c>
      <c r="B29" s="98"/>
      <c r="C29" s="99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98" t="s">
        <v>30</v>
      </c>
      <c r="J29" s="129"/>
      <c r="K29" s="98" t="s">
        <v>31</v>
      </c>
      <c r="L29" s="120"/>
    </row>
    <row r="30" spans="1:16" ht="15.75" customHeight="1" thickBot="1" x14ac:dyDescent="0.3">
      <c r="A30" s="90" t="s">
        <v>22</v>
      </c>
      <c r="B30" s="91"/>
      <c r="C30" s="92"/>
      <c r="D30" s="31" t="e">
        <f>VLOOKUP(D29,'Kurzy ECB'!A$1:B$200,2,0)</f>
        <v>#N/A</v>
      </c>
      <c r="E30" s="32"/>
      <c r="F30" s="33"/>
      <c r="G30" s="34"/>
      <c r="H30" s="34"/>
      <c r="I30" s="118">
        <f>IF(F30="CZK",G30/D30,G30)</f>
        <v>0</v>
      </c>
      <c r="J30" s="128"/>
      <c r="K30" s="118">
        <f>IF(F30="CZK",H30/D30,H30)</f>
        <v>0</v>
      </c>
      <c r="L30" s="119"/>
    </row>
    <row r="31" spans="1:16" ht="15.75" thickBot="1" x14ac:dyDescent="0.3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.75" thickBot="1" x14ac:dyDescent="0.3">
      <c r="A32" s="112" t="s">
        <v>23</v>
      </c>
      <c r="B32" s="113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.75" thickBot="1" x14ac:dyDescent="0.3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" thickBot="1" x14ac:dyDescent="0.3">
      <c r="A34" s="46" t="s">
        <v>13</v>
      </c>
      <c r="B34" s="47" t="s">
        <v>14</v>
      </c>
      <c r="C34" s="114" t="s">
        <v>24</v>
      </c>
      <c r="D34" s="115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25">
      <c r="A35" s="51">
        <v>1</v>
      </c>
      <c r="B35" s="52"/>
      <c r="C35" s="116"/>
      <c r="D35" s="117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25">
      <c r="A36" s="60">
        <v>2</v>
      </c>
      <c r="B36" s="61"/>
      <c r="C36" s="110"/>
      <c r="D36" s="111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25">
      <c r="A37" s="60">
        <v>3</v>
      </c>
      <c r="B37" s="61"/>
      <c r="C37" s="110"/>
      <c r="D37" s="111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25">
      <c r="A38" s="60">
        <v>4</v>
      </c>
      <c r="B38" s="61"/>
      <c r="C38" s="110"/>
      <c r="D38" s="111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25">
      <c r="A39" s="60">
        <v>5</v>
      </c>
      <c r="B39" s="61"/>
      <c r="C39" s="110"/>
      <c r="D39" s="111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25">
      <c r="A40" s="60">
        <v>6</v>
      </c>
      <c r="B40" s="61"/>
      <c r="C40" s="110"/>
      <c r="D40" s="111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25">
      <c r="A41" s="60">
        <v>7</v>
      </c>
      <c r="B41" s="61"/>
      <c r="C41" s="110"/>
      <c r="D41" s="111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25">
      <c r="A42" s="60">
        <v>8</v>
      </c>
      <c r="B42" s="61"/>
      <c r="C42" s="110"/>
      <c r="D42" s="111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25">
      <c r="A43" s="60">
        <v>9</v>
      </c>
      <c r="B43" s="61"/>
      <c r="C43" s="110"/>
      <c r="D43" s="111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25">
      <c r="A44" s="60">
        <v>10</v>
      </c>
      <c r="B44" s="61"/>
      <c r="C44" s="110"/>
      <c r="D44" s="111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25">
      <c r="A45" s="60">
        <v>11</v>
      </c>
      <c r="B45" s="61"/>
      <c r="C45" s="110"/>
      <c r="D45" s="111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25">
      <c r="A46" s="60">
        <v>12</v>
      </c>
      <c r="B46" s="61"/>
      <c r="C46" s="110"/>
      <c r="D46" s="111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25">
      <c r="A47" s="60">
        <v>13</v>
      </c>
      <c r="B47" s="61"/>
      <c r="C47" s="110"/>
      <c r="D47" s="111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25">
      <c r="A48" s="60">
        <v>14</v>
      </c>
      <c r="B48" s="61"/>
      <c r="C48" s="110"/>
      <c r="D48" s="111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25">
      <c r="A49" s="60">
        <v>15</v>
      </c>
      <c r="B49" s="61"/>
      <c r="C49" s="110"/>
      <c r="D49" s="111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25">
      <c r="A50" s="60">
        <v>16</v>
      </c>
      <c r="B50" s="61"/>
      <c r="C50" s="110"/>
      <c r="D50" s="111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25">
      <c r="A51" s="60">
        <v>17</v>
      </c>
      <c r="B51" s="61"/>
      <c r="C51" s="110"/>
      <c r="D51" s="111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25">
      <c r="A52" s="60">
        <v>18</v>
      </c>
      <c r="B52" s="61"/>
      <c r="C52" s="110"/>
      <c r="D52" s="111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25">
      <c r="A53" s="60">
        <v>19</v>
      </c>
      <c r="B53" s="61"/>
      <c r="C53" s="110"/>
      <c r="D53" s="111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25">
      <c r="A54" s="60">
        <v>20</v>
      </c>
      <c r="B54" s="61"/>
      <c r="C54" s="110"/>
      <c r="D54" s="111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25">
      <c r="A55" s="60">
        <v>21</v>
      </c>
      <c r="B55" s="61"/>
      <c r="C55" s="110"/>
      <c r="D55" s="111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25">
      <c r="A56" s="60">
        <v>22</v>
      </c>
      <c r="B56" s="61"/>
      <c r="C56" s="110"/>
      <c r="D56" s="111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25">
      <c r="A57" s="60">
        <v>23</v>
      </c>
      <c r="B57" s="61"/>
      <c r="C57" s="110"/>
      <c r="D57" s="111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25">
      <c r="A58" s="60">
        <v>24</v>
      </c>
      <c r="B58" s="61"/>
      <c r="C58" s="110"/>
      <c r="D58" s="111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25">
      <c r="A59" s="60">
        <v>25</v>
      </c>
      <c r="B59" s="61"/>
      <c r="C59" s="110"/>
      <c r="D59" s="111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25">
      <c r="A60" s="60">
        <v>26</v>
      </c>
      <c r="B60" s="61"/>
      <c r="C60" s="110"/>
      <c r="D60" s="111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25">
      <c r="A61" s="60">
        <v>27</v>
      </c>
      <c r="B61" s="61"/>
      <c r="C61" s="110"/>
      <c r="D61" s="111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25">
      <c r="A62" s="60">
        <v>28</v>
      </c>
      <c r="B62" s="61"/>
      <c r="C62" s="110"/>
      <c r="D62" s="111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25">
      <c r="A63" s="60">
        <v>29</v>
      </c>
      <c r="B63" s="61"/>
      <c r="C63" s="110"/>
      <c r="D63" s="111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25">
      <c r="A64" s="60">
        <v>30</v>
      </c>
      <c r="B64" s="61"/>
      <c r="C64" s="110"/>
      <c r="D64" s="111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25">
      <c r="A65" s="60">
        <v>31</v>
      </c>
      <c r="B65" s="61"/>
      <c r="C65" s="110"/>
      <c r="D65" s="111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25">
      <c r="A66" s="60">
        <v>32</v>
      </c>
      <c r="B66" s="61"/>
      <c r="C66" s="110"/>
      <c r="D66" s="111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25">
      <c r="A67" s="60">
        <v>33</v>
      </c>
      <c r="B67" s="61"/>
      <c r="C67" s="110"/>
      <c r="D67" s="111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25">
      <c r="A68" s="60">
        <v>34</v>
      </c>
      <c r="B68" s="61"/>
      <c r="C68" s="110"/>
      <c r="D68" s="111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25">
      <c r="A69" s="60">
        <v>35</v>
      </c>
      <c r="B69" s="61"/>
      <c r="C69" s="110"/>
      <c r="D69" s="111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25">
      <c r="A70" s="60">
        <v>36</v>
      </c>
      <c r="B70" s="61"/>
      <c r="C70" s="110"/>
      <c r="D70" s="111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25">
      <c r="A71" s="60">
        <v>37</v>
      </c>
      <c r="B71" s="61"/>
      <c r="C71" s="110"/>
      <c r="D71" s="111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25">
      <c r="A72" s="60">
        <v>38</v>
      </c>
      <c r="B72" s="61"/>
      <c r="C72" s="110"/>
      <c r="D72" s="111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25">
      <c r="A73" s="60">
        <v>39</v>
      </c>
      <c r="B73" s="61"/>
      <c r="C73" s="110"/>
      <c r="D73" s="111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25">
      <c r="A74" s="60">
        <v>40</v>
      </c>
      <c r="B74" s="61"/>
      <c r="C74" s="110"/>
      <c r="D74" s="111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25">
      <c r="A75" s="60">
        <v>41</v>
      </c>
      <c r="B75" s="61"/>
      <c r="C75" s="110"/>
      <c r="D75" s="111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25">
      <c r="A76" s="60">
        <v>42</v>
      </c>
      <c r="B76" s="61"/>
      <c r="C76" s="110"/>
      <c r="D76" s="111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25">
      <c r="A77" s="60">
        <v>43</v>
      </c>
      <c r="B77" s="61"/>
      <c r="C77" s="110"/>
      <c r="D77" s="111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25">
      <c r="A78" s="60">
        <v>44</v>
      </c>
      <c r="B78" s="61"/>
      <c r="C78" s="110"/>
      <c r="D78" s="111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25">
      <c r="A79" s="60">
        <v>45</v>
      </c>
      <c r="B79" s="61"/>
      <c r="C79" s="110"/>
      <c r="D79" s="111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25">
      <c r="A80" s="60">
        <v>46</v>
      </c>
      <c r="B80" s="61"/>
      <c r="C80" s="110"/>
      <c r="D80" s="111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25">
      <c r="A81" s="60">
        <v>47</v>
      </c>
      <c r="B81" s="61"/>
      <c r="C81" s="110"/>
      <c r="D81" s="111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25">
      <c r="A82" s="60">
        <v>48</v>
      </c>
      <c r="B82" s="61"/>
      <c r="C82" s="110"/>
      <c r="D82" s="111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25">
      <c r="A83" s="60">
        <v>49</v>
      </c>
      <c r="B83" s="61"/>
      <c r="C83" s="110"/>
      <c r="D83" s="111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25">
      <c r="A84" s="60">
        <v>50</v>
      </c>
      <c r="B84" s="61"/>
      <c r="C84" s="110"/>
      <c r="D84" s="111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25">
      <c r="A85" s="60">
        <v>51</v>
      </c>
      <c r="B85" s="61"/>
      <c r="C85" s="110"/>
      <c r="D85" s="111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25">
      <c r="A86" s="60">
        <v>52</v>
      </c>
      <c r="B86" s="61"/>
      <c r="C86" s="110"/>
      <c r="D86" s="111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25">
      <c r="A87" s="60">
        <v>53</v>
      </c>
      <c r="B87" s="61"/>
      <c r="C87" s="110"/>
      <c r="D87" s="111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25">
      <c r="A88" s="60">
        <v>54</v>
      </c>
      <c r="B88" s="61"/>
      <c r="C88" s="110"/>
      <c r="D88" s="111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25">
      <c r="A89" s="60">
        <v>55</v>
      </c>
      <c r="B89" s="61"/>
      <c r="C89" s="110"/>
      <c r="D89" s="111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25">
      <c r="A90" s="60">
        <v>56</v>
      </c>
      <c r="B90" s="61"/>
      <c r="C90" s="110"/>
      <c r="D90" s="111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25">
      <c r="A91" s="60">
        <v>57</v>
      </c>
      <c r="B91" s="61"/>
      <c r="C91" s="110"/>
      <c r="D91" s="111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25">
      <c r="A92" s="60">
        <v>58</v>
      </c>
      <c r="B92" s="61"/>
      <c r="C92" s="110"/>
      <c r="D92" s="111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25">
      <c r="A93" s="60">
        <v>59</v>
      </c>
      <c r="B93" s="61"/>
      <c r="C93" s="110"/>
      <c r="D93" s="111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25">
      <c r="A94" s="60">
        <v>60</v>
      </c>
      <c r="B94" s="61"/>
      <c r="C94" s="110"/>
      <c r="D94" s="111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25">
      <c r="A95" s="60">
        <v>61</v>
      </c>
      <c r="B95" s="61"/>
      <c r="C95" s="110"/>
      <c r="D95" s="111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25">
      <c r="A96" s="60">
        <v>62</v>
      </c>
      <c r="B96" s="61"/>
      <c r="C96" s="110"/>
      <c r="D96" s="111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25">
      <c r="A97" s="60">
        <v>63</v>
      </c>
      <c r="B97" s="61"/>
      <c r="C97" s="110"/>
      <c r="D97" s="111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25">
      <c r="A98" s="60">
        <v>64</v>
      </c>
      <c r="B98" s="61"/>
      <c r="C98" s="110"/>
      <c r="D98" s="111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25">
      <c r="A99" s="60">
        <v>65</v>
      </c>
      <c r="B99" s="61"/>
      <c r="C99" s="110"/>
      <c r="D99" s="111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25">
      <c r="A100" s="60">
        <v>66</v>
      </c>
      <c r="B100" s="61"/>
      <c r="C100" s="110"/>
      <c r="D100" s="111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25">
      <c r="A101" s="60">
        <v>67</v>
      </c>
      <c r="B101" s="61"/>
      <c r="C101" s="110"/>
      <c r="D101" s="111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25">
      <c r="A102" s="60">
        <v>68</v>
      </c>
      <c r="B102" s="61"/>
      <c r="C102" s="110"/>
      <c r="D102" s="111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25">
      <c r="A103" s="60">
        <v>69</v>
      </c>
      <c r="B103" s="61"/>
      <c r="C103" s="110"/>
      <c r="D103" s="111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25">
      <c r="A104" s="60">
        <v>70</v>
      </c>
      <c r="B104" s="61"/>
      <c r="C104" s="110"/>
      <c r="D104" s="111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25">
      <c r="A105" s="60">
        <v>71</v>
      </c>
      <c r="B105" s="61"/>
      <c r="C105" s="110"/>
      <c r="D105" s="111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25">
      <c r="A106" s="60">
        <v>72</v>
      </c>
      <c r="B106" s="61"/>
      <c r="C106" s="110"/>
      <c r="D106" s="111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25">
      <c r="A107" s="60">
        <v>73</v>
      </c>
      <c r="B107" s="61"/>
      <c r="C107" s="110"/>
      <c r="D107" s="111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25">
      <c r="A108" s="60">
        <v>74</v>
      </c>
      <c r="B108" s="61"/>
      <c r="C108" s="110"/>
      <c r="D108" s="111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25">
      <c r="A109" s="60">
        <v>75</v>
      </c>
      <c r="B109" s="61"/>
      <c r="C109" s="110"/>
      <c r="D109" s="111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25">
      <c r="A110" s="60">
        <v>76</v>
      </c>
      <c r="B110" s="61"/>
      <c r="C110" s="110"/>
      <c r="D110" s="111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25">
      <c r="A111" s="60">
        <v>77</v>
      </c>
      <c r="B111" s="61"/>
      <c r="C111" s="110"/>
      <c r="D111" s="111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25">
      <c r="A112" s="60">
        <v>78</v>
      </c>
      <c r="B112" s="61"/>
      <c r="C112" s="110"/>
      <c r="D112" s="111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25">
      <c r="A113" s="60">
        <v>79</v>
      </c>
      <c r="B113" s="61"/>
      <c r="C113" s="110"/>
      <c r="D113" s="111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25">
      <c r="A114" s="60">
        <v>80</v>
      </c>
      <c r="B114" s="61"/>
      <c r="C114" s="110"/>
      <c r="D114" s="111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25">
      <c r="A115" s="60">
        <v>81</v>
      </c>
      <c r="B115" s="61"/>
      <c r="C115" s="110"/>
      <c r="D115" s="111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25">
      <c r="A116" s="60">
        <v>82</v>
      </c>
      <c r="B116" s="61"/>
      <c r="C116" s="110"/>
      <c r="D116" s="111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25">
      <c r="A117" s="60">
        <v>83</v>
      </c>
      <c r="B117" s="61"/>
      <c r="C117" s="110"/>
      <c r="D117" s="111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25">
      <c r="A118" s="60">
        <v>84</v>
      </c>
      <c r="B118" s="61"/>
      <c r="C118" s="110"/>
      <c r="D118" s="111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25">
      <c r="A119" s="60">
        <v>85</v>
      </c>
      <c r="B119" s="61"/>
      <c r="C119" s="110"/>
      <c r="D119" s="111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25">
      <c r="A120" s="60">
        <v>86</v>
      </c>
      <c r="B120" s="61"/>
      <c r="C120" s="110"/>
      <c r="D120" s="111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25">
      <c r="A121" s="60">
        <v>87</v>
      </c>
      <c r="B121" s="61"/>
      <c r="C121" s="110"/>
      <c r="D121" s="111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25">
      <c r="A122" s="60">
        <v>88</v>
      </c>
      <c r="B122" s="61"/>
      <c r="C122" s="110"/>
      <c r="D122" s="111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25">
      <c r="A123" s="60">
        <v>89</v>
      </c>
      <c r="B123" s="61"/>
      <c r="C123" s="110"/>
      <c r="D123" s="111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25">
      <c r="A124" s="60">
        <v>90</v>
      </c>
      <c r="B124" s="61"/>
      <c r="C124" s="110"/>
      <c r="D124" s="111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25">
      <c r="A125" s="60">
        <v>91</v>
      </c>
      <c r="B125" s="61"/>
      <c r="C125" s="110"/>
      <c r="D125" s="111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25">
      <c r="A126" s="60">
        <v>92</v>
      </c>
      <c r="B126" s="61"/>
      <c r="C126" s="110"/>
      <c r="D126" s="111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25">
      <c r="A127" s="60">
        <v>93</v>
      </c>
      <c r="B127" s="61"/>
      <c r="C127" s="110"/>
      <c r="D127" s="111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25">
      <c r="A128" s="60">
        <v>94</v>
      </c>
      <c r="B128" s="61"/>
      <c r="C128" s="110"/>
      <c r="D128" s="111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25">
      <c r="A129" s="60">
        <v>95</v>
      </c>
      <c r="B129" s="61"/>
      <c r="C129" s="110"/>
      <c r="D129" s="111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25">
      <c r="A130" s="60">
        <v>96</v>
      </c>
      <c r="B130" s="61"/>
      <c r="C130" s="110"/>
      <c r="D130" s="111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25">
      <c r="A131" s="60">
        <v>97</v>
      </c>
      <c r="B131" s="61"/>
      <c r="C131" s="110"/>
      <c r="D131" s="111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25">
      <c r="A132" s="60">
        <v>98</v>
      </c>
      <c r="B132" s="61"/>
      <c r="C132" s="110"/>
      <c r="D132" s="111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25">
      <c r="A133" s="60">
        <v>99</v>
      </c>
      <c r="B133" s="61"/>
      <c r="C133" s="110"/>
      <c r="D133" s="111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25">
      <c r="A134" s="60">
        <v>100</v>
      </c>
      <c r="B134" s="61"/>
      <c r="C134" s="110"/>
      <c r="D134" s="111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25">
      <c r="A135" s="60">
        <v>101</v>
      </c>
      <c r="B135" s="61"/>
      <c r="C135" s="110"/>
      <c r="D135" s="111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25">
      <c r="A136" s="60">
        <v>102</v>
      </c>
      <c r="B136" s="61"/>
      <c r="C136" s="110"/>
      <c r="D136" s="111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25">
      <c r="A137" s="60">
        <v>103</v>
      </c>
      <c r="B137" s="61"/>
      <c r="C137" s="110"/>
      <c r="D137" s="111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25">
      <c r="A138" s="60">
        <v>104</v>
      </c>
      <c r="B138" s="61"/>
      <c r="C138" s="110"/>
      <c r="D138" s="111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25">
      <c r="A139" s="60">
        <v>105</v>
      </c>
      <c r="B139" s="61"/>
      <c r="C139" s="110"/>
      <c r="D139" s="111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25">
      <c r="A140" s="60">
        <v>106</v>
      </c>
      <c r="B140" s="61"/>
      <c r="C140" s="110"/>
      <c r="D140" s="111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25">
      <c r="A141" s="60">
        <v>107</v>
      </c>
      <c r="B141" s="61"/>
      <c r="C141" s="110"/>
      <c r="D141" s="111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25">
      <c r="A142" s="60">
        <v>108</v>
      </c>
      <c r="B142" s="61"/>
      <c r="C142" s="110"/>
      <c r="D142" s="111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25">
      <c r="A143" s="60">
        <v>109</v>
      </c>
      <c r="B143" s="61"/>
      <c r="C143" s="110"/>
      <c r="D143" s="111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25">
      <c r="A144" s="60">
        <v>110</v>
      </c>
      <c r="B144" s="61"/>
      <c r="C144" s="110"/>
      <c r="D144" s="111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25">
      <c r="A145" s="60">
        <v>111</v>
      </c>
      <c r="B145" s="61"/>
      <c r="C145" s="110"/>
      <c r="D145" s="111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25">
      <c r="A146" s="60">
        <v>112</v>
      </c>
      <c r="B146" s="61"/>
      <c r="C146" s="110"/>
      <c r="D146" s="111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25">
      <c r="A147" s="60">
        <v>113</v>
      </c>
      <c r="B147" s="61"/>
      <c r="C147" s="110"/>
      <c r="D147" s="111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25">
      <c r="A148" s="60">
        <v>114</v>
      </c>
      <c r="B148" s="61"/>
      <c r="C148" s="110"/>
      <c r="D148" s="111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25">
      <c r="A149" s="60">
        <v>115</v>
      </c>
      <c r="B149" s="61"/>
      <c r="C149" s="110"/>
      <c r="D149" s="111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25">
      <c r="A150" s="60">
        <v>116</v>
      </c>
      <c r="B150" s="61"/>
      <c r="C150" s="110"/>
      <c r="D150" s="111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25">
      <c r="A151" s="60">
        <v>117</v>
      </c>
      <c r="B151" s="61"/>
      <c r="C151" s="110"/>
      <c r="D151" s="111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25">
      <c r="A152" s="60">
        <v>118</v>
      </c>
      <c r="B152" s="61"/>
      <c r="C152" s="110"/>
      <c r="D152" s="111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25">
      <c r="A153" s="60">
        <v>119</v>
      </c>
      <c r="B153" s="61"/>
      <c r="C153" s="110"/>
      <c r="D153" s="111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25">
      <c r="A154" s="60">
        <v>120</v>
      </c>
      <c r="B154" s="61"/>
      <c r="C154" s="110"/>
      <c r="D154" s="111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25">
      <c r="A155" s="60">
        <v>121</v>
      </c>
      <c r="B155" s="61"/>
      <c r="C155" s="110"/>
      <c r="D155" s="111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25">
      <c r="A156" s="60">
        <v>122</v>
      </c>
      <c r="B156" s="61"/>
      <c r="C156" s="110"/>
      <c r="D156" s="111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25">
      <c r="A157" s="60">
        <v>123</v>
      </c>
      <c r="B157" s="61"/>
      <c r="C157" s="110"/>
      <c r="D157" s="111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25">
      <c r="A158" s="60">
        <v>124</v>
      </c>
      <c r="B158" s="61"/>
      <c r="C158" s="110"/>
      <c r="D158" s="111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25">
      <c r="A159" s="60">
        <v>125</v>
      </c>
      <c r="B159" s="61"/>
      <c r="C159" s="110"/>
      <c r="D159" s="111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25">
      <c r="A160" s="60">
        <v>126</v>
      </c>
      <c r="B160" s="61"/>
      <c r="C160" s="110"/>
      <c r="D160" s="111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25">
      <c r="A161" s="60">
        <v>127</v>
      </c>
      <c r="B161" s="61"/>
      <c r="C161" s="110"/>
      <c r="D161" s="111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25">
      <c r="A162" s="60">
        <v>128</v>
      </c>
      <c r="B162" s="61"/>
      <c r="C162" s="110"/>
      <c r="D162" s="111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25">
      <c r="A163" s="60">
        <v>129</v>
      </c>
      <c r="B163" s="61"/>
      <c r="C163" s="110"/>
      <c r="D163" s="111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25">
      <c r="A164" s="60">
        <v>130</v>
      </c>
      <c r="B164" s="61"/>
      <c r="C164" s="110"/>
      <c r="D164" s="111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25">
      <c r="A165" s="60">
        <v>131</v>
      </c>
      <c r="B165" s="61"/>
      <c r="C165" s="110"/>
      <c r="D165" s="111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25">
      <c r="A166" s="60">
        <v>132</v>
      </c>
      <c r="B166" s="61"/>
      <c r="C166" s="110"/>
      <c r="D166" s="111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25">
      <c r="A167" s="60">
        <v>133</v>
      </c>
      <c r="B167" s="61"/>
      <c r="C167" s="110"/>
      <c r="D167" s="111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25">
      <c r="A168" s="60">
        <v>134</v>
      </c>
      <c r="B168" s="61"/>
      <c r="C168" s="110"/>
      <c r="D168" s="111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25">
      <c r="A169" s="60">
        <v>135</v>
      </c>
      <c r="B169" s="61"/>
      <c r="C169" s="110"/>
      <c r="D169" s="111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25">
      <c r="A170" s="60">
        <v>136</v>
      </c>
      <c r="B170" s="61"/>
      <c r="C170" s="110"/>
      <c r="D170" s="111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25">
      <c r="A171" s="60">
        <v>137</v>
      </c>
      <c r="B171" s="61"/>
      <c r="C171" s="110"/>
      <c r="D171" s="111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25">
      <c r="A172" s="60">
        <v>138</v>
      </c>
      <c r="B172" s="61"/>
      <c r="C172" s="110"/>
      <c r="D172" s="111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25">
      <c r="A173" s="60">
        <v>139</v>
      </c>
      <c r="B173" s="61"/>
      <c r="C173" s="110"/>
      <c r="D173" s="111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25">
      <c r="A174" s="60">
        <v>140</v>
      </c>
      <c r="B174" s="61"/>
      <c r="C174" s="110"/>
      <c r="D174" s="111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25">
      <c r="A175" s="60">
        <v>141</v>
      </c>
      <c r="B175" s="61"/>
      <c r="C175" s="110"/>
      <c r="D175" s="111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25">
      <c r="A176" s="60">
        <v>142</v>
      </c>
      <c r="B176" s="61"/>
      <c r="C176" s="110"/>
      <c r="D176" s="111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25">
      <c r="A177" s="60">
        <v>143</v>
      </c>
      <c r="B177" s="61"/>
      <c r="C177" s="110"/>
      <c r="D177" s="111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25">
      <c r="A178" s="60">
        <v>144</v>
      </c>
      <c r="B178" s="61"/>
      <c r="C178" s="110"/>
      <c r="D178" s="111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25">
      <c r="A179" s="60">
        <v>145</v>
      </c>
      <c r="B179" s="61"/>
      <c r="C179" s="110"/>
      <c r="D179" s="111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25">
      <c r="A180" s="60">
        <v>146</v>
      </c>
      <c r="B180" s="61"/>
      <c r="C180" s="110"/>
      <c r="D180" s="111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25">
      <c r="A181" s="60">
        <v>147</v>
      </c>
      <c r="B181" s="61"/>
      <c r="C181" s="110"/>
      <c r="D181" s="111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25">
      <c r="A182" s="60">
        <v>148</v>
      </c>
      <c r="B182" s="61"/>
      <c r="C182" s="110"/>
      <c r="D182" s="111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25">
      <c r="A183" s="60">
        <v>149</v>
      </c>
      <c r="B183" s="61"/>
      <c r="C183" s="110"/>
      <c r="D183" s="111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25">
      <c r="A184" s="60">
        <v>150</v>
      </c>
      <c r="B184" s="61"/>
      <c r="C184" s="110"/>
      <c r="D184" s="111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25">
      <c r="A185" s="60">
        <v>151</v>
      </c>
      <c r="B185" s="61"/>
      <c r="C185" s="110"/>
      <c r="D185" s="111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25">
      <c r="A186" s="60">
        <v>152</v>
      </c>
      <c r="B186" s="61"/>
      <c r="C186" s="110"/>
      <c r="D186" s="111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25">
      <c r="A187" s="60">
        <v>153</v>
      </c>
      <c r="B187" s="61"/>
      <c r="C187" s="110"/>
      <c r="D187" s="111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25">
      <c r="A188" s="60">
        <v>154</v>
      </c>
      <c r="B188" s="61"/>
      <c r="C188" s="110"/>
      <c r="D188" s="111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25">
      <c r="A189" s="60">
        <v>155</v>
      </c>
      <c r="B189" s="61"/>
      <c r="C189" s="110"/>
      <c r="D189" s="111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25">
      <c r="A190" s="60">
        <v>156</v>
      </c>
      <c r="B190" s="61"/>
      <c r="C190" s="110"/>
      <c r="D190" s="111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25">
      <c r="A191" s="60">
        <v>157</v>
      </c>
      <c r="B191" s="61"/>
      <c r="C191" s="110"/>
      <c r="D191" s="111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25">
      <c r="A192" s="60">
        <v>158</v>
      </c>
      <c r="B192" s="61"/>
      <c r="C192" s="110"/>
      <c r="D192" s="111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25">
      <c r="A193" s="60">
        <v>159</v>
      </c>
      <c r="B193" s="61"/>
      <c r="C193" s="110"/>
      <c r="D193" s="111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25">
      <c r="A194" s="60">
        <v>160</v>
      </c>
      <c r="B194" s="61"/>
      <c r="C194" s="110"/>
      <c r="D194" s="111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25">
      <c r="A195" s="60">
        <v>161</v>
      </c>
      <c r="B195" s="61"/>
      <c r="C195" s="110"/>
      <c r="D195" s="111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25">
      <c r="A196" s="60">
        <v>162</v>
      </c>
      <c r="B196" s="61"/>
      <c r="C196" s="110"/>
      <c r="D196" s="111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25">
      <c r="A197" s="60">
        <v>163</v>
      </c>
      <c r="B197" s="61"/>
      <c r="C197" s="110"/>
      <c r="D197" s="111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25">
      <c r="A198" s="60">
        <v>164</v>
      </c>
      <c r="B198" s="61"/>
      <c r="C198" s="110"/>
      <c r="D198" s="111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25">
      <c r="A199" s="60">
        <v>165</v>
      </c>
      <c r="B199" s="61"/>
      <c r="C199" s="110"/>
      <c r="D199" s="111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25">
      <c r="A200" s="60">
        <v>166</v>
      </c>
      <c r="B200" s="61"/>
      <c r="C200" s="110"/>
      <c r="D200" s="111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25">
      <c r="A201" s="60">
        <v>167</v>
      </c>
      <c r="B201" s="61"/>
      <c r="C201" s="110"/>
      <c r="D201" s="111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25">
      <c r="A202" s="60">
        <v>168</v>
      </c>
      <c r="B202" s="61"/>
      <c r="C202" s="110"/>
      <c r="D202" s="111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25">
      <c r="A203" s="60">
        <v>169</v>
      </c>
      <c r="B203" s="61"/>
      <c r="C203" s="110"/>
      <c r="D203" s="111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25">
      <c r="A204" s="60">
        <v>170</v>
      </c>
      <c r="B204" s="61"/>
      <c r="C204" s="110"/>
      <c r="D204" s="111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25">
      <c r="A205" s="60">
        <v>171</v>
      </c>
      <c r="B205" s="61"/>
      <c r="C205" s="110"/>
      <c r="D205" s="111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25">
      <c r="A206" s="60">
        <v>172</v>
      </c>
      <c r="B206" s="61"/>
      <c r="C206" s="110"/>
      <c r="D206" s="111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25">
      <c r="A207" s="60">
        <v>173</v>
      </c>
      <c r="B207" s="61"/>
      <c r="C207" s="110"/>
      <c r="D207" s="111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25">
      <c r="A208" s="60">
        <v>174</v>
      </c>
      <c r="B208" s="61"/>
      <c r="C208" s="110"/>
      <c r="D208" s="111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25">
      <c r="A209" s="60">
        <v>175</v>
      </c>
      <c r="B209" s="61"/>
      <c r="C209" s="110"/>
      <c r="D209" s="111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25">
      <c r="A210" s="60">
        <v>176</v>
      </c>
      <c r="B210" s="61"/>
      <c r="C210" s="110"/>
      <c r="D210" s="111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25">
      <c r="A211" s="60">
        <v>177</v>
      </c>
      <c r="B211" s="61"/>
      <c r="C211" s="110"/>
      <c r="D211" s="111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25">
      <c r="A212" s="60">
        <v>178</v>
      </c>
      <c r="B212" s="61"/>
      <c r="C212" s="110"/>
      <c r="D212" s="111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25">
      <c r="A213" s="60">
        <v>179</v>
      </c>
      <c r="B213" s="61"/>
      <c r="C213" s="110"/>
      <c r="D213" s="111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25">
      <c r="A214" s="60">
        <v>180</v>
      </c>
      <c r="B214" s="61"/>
      <c r="C214" s="110"/>
      <c r="D214" s="111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25">
      <c r="A215" s="60">
        <v>181</v>
      </c>
      <c r="B215" s="61"/>
      <c r="C215" s="110"/>
      <c r="D215" s="111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25">
      <c r="A216" s="60">
        <v>182</v>
      </c>
      <c r="B216" s="61"/>
      <c r="C216" s="110"/>
      <c r="D216" s="111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25">
      <c r="A217" s="60">
        <v>183</v>
      </c>
      <c r="B217" s="61"/>
      <c r="C217" s="110"/>
      <c r="D217" s="111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25">
      <c r="A218" s="60">
        <v>184</v>
      </c>
      <c r="B218" s="61"/>
      <c r="C218" s="110"/>
      <c r="D218" s="111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25">
      <c r="A219" s="60">
        <v>185</v>
      </c>
      <c r="B219" s="61"/>
      <c r="C219" s="110"/>
      <c r="D219" s="111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25">
      <c r="A220" s="60">
        <v>186</v>
      </c>
      <c r="B220" s="61"/>
      <c r="C220" s="110"/>
      <c r="D220" s="111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25">
      <c r="A221" s="60">
        <v>187</v>
      </c>
      <c r="B221" s="61"/>
      <c r="C221" s="110"/>
      <c r="D221" s="111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25">
      <c r="A222" s="60">
        <v>188</v>
      </c>
      <c r="B222" s="61"/>
      <c r="C222" s="110"/>
      <c r="D222" s="111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25">
      <c r="A223" s="60">
        <v>189</v>
      </c>
      <c r="B223" s="61"/>
      <c r="C223" s="110"/>
      <c r="D223" s="111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25">
      <c r="A224" s="60">
        <v>190</v>
      </c>
      <c r="B224" s="61"/>
      <c r="C224" s="110"/>
      <c r="D224" s="111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25">
      <c r="A225" s="60">
        <v>191</v>
      </c>
      <c r="B225" s="61"/>
      <c r="C225" s="110"/>
      <c r="D225" s="111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25">
      <c r="A226" s="60">
        <v>192</v>
      </c>
      <c r="B226" s="61"/>
      <c r="C226" s="110"/>
      <c r="D226" s="111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25">
      <c r="A227" s="60">
        <v>193</v>
      </c>
      <c r="B227" s="61"/>
      <c r="C227" s="110"/>
      <c r="D227" s="111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25">
      <c r="A228" s="60">
        <v>194</v>
      </c>
      <c r="B228" s="61"/>
      <c r="C228" s="110"/>
      <c r="D228" s="111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25">
      <c r="A229" s="60">
        <v>195</v>
      </c>
      <c r="B229" s="61"/>
      <c r="C229" s="110"/>
      <c r="D229" s="111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25">
      <c r="A230" s="60">
        <v>196</v>
      </c>
      <c r="B230" s="61"/>
      <c r="C230" s="110"/>
      <c r="D230" s="111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25">
      <c r="A231" s="60">
        <v>197</v>
      </c>
      <c r="B231" s="61"/>
      <c r="C231" s="110"/>
      <c r="D231" s="111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25">
      <c r="A232" s="60">
        <v>198</v>
      </c>
      <c r="B232" s="61"/>
      <c r="C232" s="110"/>
      <c r="D232" s="111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25">
      <c r="A233" s="60">
        <v>199</v>
      </c>
      <c r="B233" s="61"/>
      <c r="C233" s="110"/>
      <c r="D233" s="111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25">
      <c r="A234" s="60">
        <v>200</v>
      </c>
      <c r="B234" s="61"/>
      <c r="C234" s="110"/>
      <c r="D234" s="111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25">
      <c r="A235" s="60">
        <v>201</v>
      </c>
      <c r="B235" s="61"/>
      <c r="C235" s="110"/>
      <c r="D235" s="111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25">
      <c r="A236" s="60">
        <v>202</v>
      </c>
      <c r="B236" s="61"/>
      <c r="C236" s="110"/>
      <c r="D236" s="111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25">
      <c r="A237" s="60">
        <v>203</v>
      </c>
      <c r="B237" s="61"/>
      <c r="C237" s="110"/>
      <c r="D237" s="111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25">
      <c r="A238" s="60">
        <v>204</v>
      </c>
      <c r="B238" s="61"/>
      <c r="C238" s="110"/>
      <c r="D238" s="111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25">
      <c r="A239" s="60">
        <v>205</v>
      </c>
      <c r="B239" s="61"/>
      <c r="C239" s="110"/>
      <c r="D239" s="111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25">
      <c r="A240" s="60">
        <v>206</v>
      </c>
      <c r="B240" s="61"/>
      <c r="C240" s="110"/>
      <c r="D240" s="111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25">
      <c r="A241" s="60">
        <v>207</v>
      </c>
      <c r="B241" s="61"/>
      <c r="C241" s="110"/>
      <c r="D241" s="111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25">
      <c r="A242" s="60">
        <v>208</v>
      </c>
      <c r="B242" s="61"/>
      <c r="C242" s="110"/>
      <c r="D242" s="111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25">
      <c r="A243" s="60">
        <v>209</v>
      </c>
      <c r="B243" s="61"/>
      <c r="C243" s="110"/>
      <c r="D243" s="111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25">
      <c r="A244" s="60">
        <v>210</v>
      </c>
      <c r="B244" s="61"/>
      <c r="C244" s="110"/>
      <c r="D244" s="111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25">
      <c r="A245" s="60">
        <v>211</v>
      </c>
      <c r="B245" s="61"/>
      <c r="C245" s="110"/>
      <c r="D245" s="111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25">
      <c r="A246" s="60">
        <v>212</v>
      </c>
      <c r="B246" s="61"/>
      <c r="C246" s="110"/>
      <c r="D246" s="111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25">
      <c r="A247" s="60">
        <v>213</v>
      </c>
      <c r="B247" s="61"/>
      <c r="C247" s="110"/>
      <c r="D247" s="111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25">
      <c r="A248" s="60">
        <v>214</v>
      </c>
      <c r="B248" s="61"/>
      <c r="C248" s="110"/>
      <c r="D248" s="111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25">
      <c r="A249" s="60">
        <v>215</v>
      </c>
      <c r="B249" s="61"/>
      <c r="C249" s="110"/>
      <c r="D249" s="111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25">
      <c r="A250" s="60">
        <v>216</v>
      </c>
      <c r="B250" s="61"/>
      <c r="C250" s="110"/>
      <c r="D250" s="111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25">
      <c r="A251" s="60">
        <v>217</v>
      </c>
      <c r="B251" s="61"/>
      <c r="C251" s="110"/>
      <c r="D251" s="111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25">
      <c r="A252" s="60">
        <v>218</v>
      </c>
      <c r="B252" s="61"/>
      <c r="C252" s="110"/>
      <c r="D252" s="111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25">
      <c r="A253" s="60">
        <v>219</v>
      </c>
      <c r="B253" s="61"/>
      <c r="C253" s="110"/>
      <c r="D253" s="111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25">
      <c r="A254" s="60">
        <v>220</v>
      </c>
      <c r="B254" s="61"/>
      <c r="C254" s="110"/>
      <c r="D254" s="111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25">
      <c r="A255" s="60">
        <v>221</v>
      </c>
      <c r="B255" s="61"/>
      <c r="C255" s="110"/>
      <c r="D255" s="111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25">
      <c r="A256" s="60">
        <v>222</v>
      </c>
      <c r="B256" s="61"/>
      <c r="C256" s="110"/>
      <c r="D256" s="111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25">
      <c r="A257" s="60">
        <v>223</v>
      </c>
      <c r="B257" s="61"/>
      <c r="C257" s="110"/>
      <c r="D257" s="111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25">
      <c r="A258" s="60">
        <v>224</v>
      </c>
      <c r="B258" s="61"/>
      <c r="C258" s="110"/>
      <c r="D258" s="111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25">
      <c r="A259" s="60">
        <v>225</v>
      </c>
      <c r="B259" s="61"/>
      <c r="C259" s="110"/>
      <c r="D259" s="111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25">
      <c r="A260" s="60">
        <v>226</v>
      </c>
      <c r="B260" s="61"/>
      <c r="C260" s="110"/>
      <c r="D260" s="111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25">
      <c r="A261" s="60">
        <v>227</v>
      </c>
      <c r="B261" s="61"/>
      <c r="C261" s="110"/>
      <c r="D261" s="111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25">
      <c r="A262" s="60">
        <v>228</v>
      </c>
      <c r="B262" s="61"/>
      <c r="C262" s="110"/>
      <c r="D262" s="111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25">
      <c r="A263" s="60">
        <v>229</v>
      </c>
      <c r="B263" s="61"/>
      <c r="C263" s="110"/>
      <c r="D263" s="111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25">
      <c r="A264" s="60">
        <v>230</v>
      </c>
      <c r="B264" s="61"/>
      <c r="C264" s="110"/>
      <c r="D264" s="111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25">
      <c r="A265" s="60">
        <v>231</v>
      </c>
      <c r="B265" s="61"/>
      <c r="C265" s="110"/>
      <c r="D265" s="111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25">
      <c r="A266" s="60">
        <v>232</v>
      </c>
      <c r="B266" s="61"/>
      <c r="C266" s="110"/>
      <c r="D266" s="111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25">
      <c r="A267" s="60">
        <v>233</v>
      </c>
      <c r="B267" s="61"/>
      <c r="C267" s="110"/>
      <c r="D267" s="111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25">
      <c r="A268" s="60">
        <v>234</v>
      </c>
      <c r="B268" s="61"/>
      <c r="C268" s="110"/>
      <c r="D268" s="111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25">
      <c r="A269" s="60">
        <v>235</v>
      </c>
      <c r="B269" s="61"/>
      <c r="C269" s="110"/>
      <c r="D269" s="111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25">
      <c r="A270" s="60">
        <v>236</v>
      </c>
      <c r="B270" s="61"/>
      <c r="C270" s="110"/>
      <c r="D270" s="111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25">
      <c r="A271" s="60">
        <v>237</v>
      </c>
      <c r="B271" s="61"/>
      <c r="C271" s="110"/>
      <c r="D271" s="111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25">
      <c r="A272" s="60">
        <v>238</v>
      </c>
      <c r="B272" s="61"/>
      <c r="C272" s="110"/>
      <c r="D272" s="111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25">
      <c r="A273" s="60">
        <v>239</v>
      </c>
      <c r="B273" s="61"/>
      <c r="C273" s="110"/>
      <c r="D273" s="111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25">
      <c r="A274" s="60">
        <v>240</v>
      </c>
      <c r="B274" s="61"/>
      <c r="C274" s="110"/>
      <c r="D274" s="111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25">
      <c r="A275" s="60">
        <v>241</v>
      </c>
      <c r="B275" s="61"/>
      <c r="C275" s="110"/>
      <c r="D275" s="111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25">
      <c r="A276" s="60">
        <v>242</v>
      </c>
      <c r="B276" s="61"/>
      <c r="C276" s="110"/>
      <c r="D276" s="111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25">
      <c r="A277" s="60">
        <v>243</v>
      </c>
      <c r="B277" s="61"/>
      <c r="C277" s="110"/>
      <c r="D277" s="111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25">
      <c r="A278" s="60">
        <v>244</v>
      </c>
      <c r="B278" s="61"/>
      <c r="C278" s="110"/>
      <c r="D278" s="111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25">
      <c r="A279" s="60">
        <v>245</v>
      </c>
      <c r="B279" s="61"/>
      <c r="C279" s="110"/>
      <c r="D279" s="111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25">
      <c r="A280" s="60">
        <v>246</v>
      </c>
      <c r="B280" s="61"/>
      <c r="C280" s="110"/>
      <c r="D280" s="111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25">
      <c r="A281" s="60">
        <v>247</v>
      </c>
      <c r="B281" s="61"/>
      <c r="C281" s="110"/>
      <c r="D281" s="111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25">
      <c r="A282" s="60">
        <v>248</v>
      </c>
      <c r="B282" s="61"/>
      <c r="C282" s="110"/>
      <c r="D282" s="111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25">
      <c r="A283" s="60">
        <v>249</v>
      </c>
      <c r="B283" s="61"/>
      <c r="C283" s="110"/>
      <c r="D283" s="111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25">
      <c r="A284" s="60">
        <v>250</v>
      </c>
      <c r="B284" s="61"/>
      <c r="C284" s="110"/>
      <c r="D284" s="111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25">
      <c r="A285" s="60">
        <v>251</v>
      </c>
      <c r="B285" s="61"/>
      <c r="C285" s="110"/>
      <c r="D285" s="111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25">
      <c r="A286" s="60">
        <v>252</v>
      </c>
      <c r="B286" s="61"/>
      <c r="C286" s="110"/>
      <c r="D286" s="111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25">
      <c r="A287" s="60">
        <v>253</v>
      </c>
      <c r="B287" s="61"/>
      <c r="C287" s="110"/>
      <c r="D287" s="111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25">
      <c r="A288" s="60">
        <v>254</v>
      </c>
      <c r="B288" s="61"/>
      <c r="C288" s="110"/>
      <c r="D288" s="111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25">
      <c r="A289" s="60">
        <v>255</v>
      </c>
      <c r="B289" s="61"/>
      <c r="C289" s="110"/>
      <c r="D289" s="111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25">
      <c r="A290" s="60">
        <v>256</v>
      </c>
      <c r="B290" s="61"/>
      <c r="C290" s="110"/>
      <c r="D290" s="111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25">
      <c r="A291" s="60">
        <v>257</v>
      </c>
      <c r="B291" s="61"/>
      <c r="C291" s="110"/>
      <c r="D291" s="111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25">
      <c r="A292" s="60">
        <v>258</v>
      </c>
      <c r="B292" s="61"/>
      <c r="C292" s="110"/>
      <c r="D292" s="111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25">
      <c r="A293" s="60">
        <v>259</v>
      </c>
      <c r="B293" s="61"/>
      <c r="C293" s="110"/>
      <c r="D293" s="111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25">
      <c r="A294" s="60">
        <v>260</v>
      </c>
      <c r="B294" s="61"/>
      <c r="C294" s="110"/>
      <c r="D294" s="111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25">
      <c r="A295" s="60">
        <v>261</v>
      </c>
      <c r="B295" s="61"/>
      <c r="C295" s="110"/>
      <c r="D295" s="111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25">
      <c r="A296" s="60">
        <v>262</v>
      </c>
      <c r="B296" s="61"/>
      <c r="C296" s="110"/>
      <c r="D296" s="111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25">
      <c r="A297" s="60">
        <v>263</v>
      </c>
      <c r="B297" s="61"/>
      <c r="C297" s="110"/>
      <c r="D297" s="111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25">
      <c r="A298" s="60">
        <v>264</v>
      </c>
      <c r="B298" s="61"/>
      <c r="C298" s="110"/>
      <c r="D298" s="111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25">
      <c r="A299" s="60">
        <v>265</v>
      </c>
      <c r="B299" s="61"/>
      <c r="C299" s="110"/>
      <c r="D299" s="111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25">
      <c r="A300" s="60">
        <v>266</v>
      </c>
      <c r="B300" s="61"/>
      <c r="C300" s="110"/>
      <c r="D300" s="111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25">
      <c r="A301" s="60">
        <v>267</v>
      </c>
      <c r="B301" s="61"/>
      <c r="C301" s="110"/>
      <c r="D301" s="111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25">
      <c r="A302" s="60">
        <v>268</v>
      </c>
      <c r="B302" s="61"/>
      <c r="C302" s="110"/>
      <c r="D302" s="111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25">
      <c r="A303" s="60">
        <v>269</v>
      </c>
      <c r="B303" s="61"/>
      <c r="C303" s="110"/>
      <c r="D303" s="111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25">
      <c r="A304" s="60">
        <v>270</v>
      </c>
      <c r="B304" s="61"/>
      <c r="C304" s="110"/>
      <c r="D304" s="111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25">
      <c r="A305" s="60">
        <v>271</v>
      </c>
      <c r="B305" s="61"/>
      <c r="C305" s="110"/>
      <c r="D305" s="111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25">
      <c r="A306" s="60">
        <v>272</v>
      </c>
      <c r="B306" s="61"/>
      <c r="C306" s="110"/>
      <c r="D306" s="111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25">
      <c r="A307" s="60">
        <v>273</v>
      </c>
      <c r="B307" s="61"/>
      <c r="C307" s="110"/>
      <c r="D307" s="111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25">
      <c r="A308" s="60">
        <v>274</v>
      </c>
      <c r="B308" s="61"/>
      <c r="C308" s="110"/>
      <c r="D308" s="111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25">
      <c r="A309" s="60">
        <v>275</v>
      </c>
      <c r="B309" s="61"/>
      <c r="C309" s="110"/>
      <c r="D309" s="111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25">
      <c r="A310" s="60">
        <v>276</v>
      </c>
      <c r="B310" s="61"/>
      <c r="C310" s="110"/>
      <c r="D310" s="111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25">
      <c r="A311" s="60">
        <v>277</v>
      </c>
      <c r="B311" s="61"/>
      <c r="C311" s="110"/>
      <c r="D311" s="111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25">
      <c r="A312" s="60">
        <v>278</v>
      </c>
      <c r="B312" s="61"/>
      <c r="C312" s="110"/>
      <c r="D312" s="111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25">
      <c r="A313" s="60">
        <v>279</v>
      </c>
      <c r="B313" s="61"/>
      <c r="C313" s="110"/>
      <c r="D313" s="111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25">
      <c r="A314" s="60">
        <v>280</v>
      </c>
      <c r="B314" s="61"/>
      <c r="C314" s="110"/>
      <c r="D314" s="111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25">
      <c r="A315" s="60">
        <v>281</v>
      </c>
      <c r="B315" s="61"/>
      <c r="C315" s="110"/>
      <c r="D315" s="111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25">
      <c r="A316" s="60">
        <v>282</v>
      </c>
      <c r="B316" s="61"/>
      <c r="C316" s="110"/>
      <c r="D316" s="111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25">
      <c r="A317" s="60">
        <v>283</v>
      </c>
      <c r="B317" s="61"/>
      <c r="C317" s="110"/>
      <c r="D317" s="111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25">
      <c r="A318" s="60">
        <v>284</v>
      </c>
      <c r="B318" s="61"/>
      <c r="C318" s="110"/>
      <c r="D318" s="111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25">
      <c r="A319" s="60">
        <v>285</v>
      </c>
      <c r="B319" s="61"/>
      <c r="C319" s="110"/>
      <c r="D319" s="111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25">
      <c r="A320" s="60">
        <v>286</v>
      </c>
      <c r="B320" s="61"/>
      <c r="C320" s="110"/>
      <c r="D320" s="111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25">
      <c r="A321" s="60">
        <v>287</v>
      </c>
      <c r="B321" s="61"/>
      <c r="C321" s="110"/>
      <c r="D321" s="111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25">
      <c r="A322" s="60">
        <v>288</v>
      </c>
      <c r="B322" s="61"/>
      <c r="C322" s="110"/>
      <c r="D322" s="111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25">
      <c r="A323" s="60">
        <v>289</v>
      </c>
      <c r="B323" s="61"/>
      <c r="C323" s="110"/>
      <c r="D323" s="111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25">
      <c r="A324" s="60">
        <v>290</v>
      </c>
      <c r="B324" s="61"/>
      <c r="C324" s="110"/>
      <c r="D324" s="111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25">
      <c r="A325" s="60">
        <v>291</v>
      </c>
      <c r="B325" s="61"/>
      <c r="C325" s="110"/>
      <c r="D325" s="111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25">
      <c r="A326" s="60">
        <v>292</v>
      </c>
      <c r="B326" s="61"/>
      <c r="C326" s="110"/>
      <c r="D326" s="111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25">
      <c r="A327" s="60">
        <v>293</v>
      </c>
      <c r="B327" s="61"/>
      <c r="C327" s="110"/>
      <c r="D327" s="111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25">
      <c r="A328" s="60">
        <v>294</v>
      </c>
      <c r="B328" s="61"/>
      <c r="C328" s="110"/>
      <c r="D328" s="111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25">
      <c r="A329" s="60">
        <v>295</v>
      </c>
      <c r="B329" s="61"/>
      <c r="C329" s="110"/>
      <c r="D329" s="111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25">
      <c r="A330" s="60">
        <v>296</v>
      </c>
      <c r="B330" s="61"/>
      <c r="C330" s="110"/>
      <c r="D330" s="111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25">
      <c r="A331" s="60">
        <v>297</v>
      </c>
      <c r="B331" s="61"/>
      <c r="C331" s="110"/>
      <c r="D331" s="111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25">
      <c r="A332" s="60">
        <v>298</v>
      </c>
      <c r="B332" s="61"/>
      <c r="C332" s="110"/>
      <c r="D332" s="111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25">
      <c r="A333" s="60">
        <v>299</v>
      </c>
      <c r="B333" s="61"/>
      <c r="C333" s="110"/>
      <c r="D333" s="111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25">
      <c r="A334" s="60">
        <v>300</v>
      </c>
      <c r="B334" s="61"/>
      <c r="C334" s="110"/>
      <c r="D334" s="111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25">
      <c r="A335" s="60">
        <v>301</v>
      </c>
      <c r="B335" s="61"/>
      <c r="C335" s="110"/>
      <c r="D335" s="111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25">
      <c r="A336" s="60">
        <v>302</v>
      </c>
      <c r="B336" s="61"/>
      <c r="C336" s="110"/>
      <c r="D336" s="111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25">
      <c r="A337" s="60">
        <v>303</v>
      </c>
      <c r="B337" s="61"/>
      <c r="C337" s="110"/>
      <c r="D337" s="111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25">
      <c r="A338" s="60">
        <v>304</v>
      </c>
      <c r="B338" s="61"/>
      <c r="C338" s="110"/>
      <c r="D338" s="111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25">
      <c r="A339" s="60">
        <v>305</v>
      </c>
      <c r="B339" s="61"/>
      <c r="C339" s="110"/>
      <c r="D339" s="111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25">
      <c r="A340" s="60">
        <v>306</v>
      </c>
      <c r="B340" s="61"/>
      <c r="C340" s="110"/>
      <c r="D340" s="111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25">
      <c r="A341" s="60">
        <v>307</v>
      </c>
      <c r="B341" s="61"/>
      <c r="C341" s="110"/>
      <c r="D341" s="111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25">
      <c r="A342" s="60">
        <v>308</v>
      </c>
      <c r="B342" s="61"/>
      <c r="C342" s="110"/>
      <c r="D342" s="111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25">
      <c r="A343" s="60">
        <v>309</v>
      </c>
      <c r="B343" s="61"/>
      <c r="C343" s="110"/>
      <c r="D343" s="111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25">
      <c r="A344" s="60">
        <v>310</v>
      </c>
      <c r="B344" s="61"/>
      <c r="C344" s="110"/>
      <c r="D344" s="111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25">
      <c r="A345" s="60">
        <v>311</v>
      </c>
      <c r="B345" s="61"/>
      <c r="C345" s="110"/>
      <c r="D345" s="111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25">
      <c r="A346" s="60">
        <v>312</v>
      </c>
      <c r="B346" s="61"/>
      <c r="C346" s="110"/>
      <c r="D346" s="111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25">
      <c r="A347" s="60">
        <v>313</v>
      </c>
      <c r="B347" s="61"/>
      <c r="C347" s="110"/>
      <c r="D347" s="111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25">
      <c r="A348" s="60">
        <v>314</v>
      </c>
      <c r="B348" s="61"/>
      <c r="C348" s="110"/>
      <c r="D348" s="111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25">
      <c r="A349" s="60">
        <v>315</v>
      </c>
      <c r="B349" s="61"/>
      <c r="C349" s="110"/>
      <c r="D349" s="111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25">
      <c r="A350" s="60">
        <v>316</v>
      </c>
      <c r="B350" s="61"/>
      <c r="C350" s="110"/>
      <c r="D350" s="111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25">
      <c r="A351" s="60">
        <v>317</v>
      </c>
      <c r="B351" s="61"/>
      <c r="C351" s="110"/>
      <c r="D351" s="111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25">
      <c r="A352" s="60">
        <v>318</v>
      </c>
      <c r="B352" s="61"/>
      <c r="C352" s="110"/>
      <c r="D352" s="111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25">
      <c r="A353" s="60">
        <v>319</v>
      </c>
      <c r="B353" s="61"/>
      <c r="C353" s="110"/>
      <c r="D353" s="111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25">
      <c r="A354" s="60">
        <v>320</v>
      </c>
      <c r="B354" s="61"/>
      <c r="C354" s="110"/>
      <c r="D354" s="111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25">
      <c r="A355" s="60">
        <v>321</v>
      </c>
      <c r="B355" s="61"/>
      <c r="C355" s="110"/>
      <c r="D355" s="111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25">
      <c r="A356" s="60">
        <v>322</v>
      </c>
      <c r="B356" s="61"/>
      <c r="C356" s="110"/>
      <c r="D356" s="111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25">
      <c r="A357" s="60">
        <v>323</v>
      </c>
      <c r="B357" s="61"/>
      <c r="C357" s="110"/>
      <c r="D357" s="111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25">
      <c r="A358" s="60">
        <v>324</v>
      </c>
      <c r="B358" s="61"/>
      <c r="C358" s="110"/>
      <c r="D358" s="111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25">
      <c r="A359" s="60">
        <v>325</v>
      </c>
      <c r="B359" s="61"/>
      <c r="C359" s="110"/>
      <c r="D359" s="111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25">
      <c r="A360" s="60">
        <v>326</v>
      </c>
      <c r="B360" s="61"/>
      <c r="C360" s="110"/>
      <c r="D360" s="111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25">
      <c r="A361" s="60">
        <v>327</v>
      </c>
      <c r="B361" s="61"/>
      <c r="C361" s="110"/>
      <c r="D361" s="111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25">
      <c r="A362" s="60">
        <v>328</v>
      </c>
      <c r="B362" s="61"/>
      <c r="C362" s="110"/>
      <c r="D362" s="111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25">
      <c r="A363" s="60">
        <v>329</v>
      </c>
      <c r="B363" s="61"/>
      <c r="C363" s="110"/>
      <c r="D363" s="111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25">
      <c r="A364" s="60">
        <v>330</v>
      </c>
      <c r="B364" s="61"/>
      <c r="C364" s="110"/>
      <c r="D364" s="111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25">
      <c r="A365" s="60">
        <v>331</v>
      </c>
      <c r="B365" s="61"/>
      <c r="C365" s="110"/>
      <c r="D365" s="111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25">
      <c r="A366" s="60">
        <v>332</v>
      </c>
      <c r="B366" s="61"/>
      <c r="C366" s="110"/>
      <c r="D366" s="111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25">
      <c r="A367" s="60">
        <v>333</v>
      </c>
      <c r="B367" s="61"/>
      <c r="C367" s="110"/>
      <c r="D367" s="111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25">
      <c r="A368" s="60">
        <v>334</v>
      </c>
      <c r="B368" s="61"/>
      <c r="C368" s="110"/>
      <c r="D368" s="111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25">
      <c r="A369" s="60">
        <v>335</v>
      </c>
      <c r="B369" s="61"/>
      <c r="C369" s="110"/>
      <c r="D369" s="111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25">
      <c r="A370" s="60">
        <v>336</v>
      </c>
      <c r="B370" s="61"/>
      <c r="C370" s="110"/>
      <c r="D370" s="111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25">
      <c r="A371" s="60">
        <v>337</v>
      </c>
      <c r="B371" s="61"/>
      <c r="C371" s="110"/>
      <c r="D371" s="111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25">
      <c r="A372" s="60">
        <v>338</v>
      </c>
      <c r="B372" s="61"/>
      <c r="C372" s="110"/>
      <c r="D372" s="111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25">
      <c r="A373" s="60">
        <v>339</v>
      </c>
      <c r="B373" s="61"/>
      <c r="C373" s="110"/>
      <c r="D373" s="111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25">
      <c r="A374" s="60">
        <v>340</v>
      </c>
      <c r="B374" s="61"/>
      <c r="C374" s="110"/>
      <c r="D374" s="111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25">
      <c r="A375" s="60">
        <v>341</v>
      </c>
      <c r="B375" s="61"/>
      <c r="C375" s="110"/>
      <c r="D375" s="111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25">
      <c r="A376" s="60">
        <v>342</v>
      </c>
      <c r="B376" s="61"/>
      <c r="C376" s="110"/>
      <c r="D376" s="111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25">
      <c r="A377" s="60">
        <v>343</v>
      </c>
      <c r="B377" s="61"/>
      <c r="C377" s="110"/>
      <c r="D377" s="111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25">
      <c r="A378" s="60">
        <v>344</v>
      </c>
      <c r="B378" s="61"/>
      <c r="C378" s="110"/>
      <c r="D378" s="111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25">
      <c r="A379" s="60">
        <v>345</v>
      </c>
      <c r="B379" s="61"/>
      <c r="C379" s="110"/>
      <c r="D379" s="111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25">
      <c r="A380" s="60">
        <v>346</v>
      </c>
      <c r="B380" s="61"/>
      <c r="C380" s="110"/>
      <c r="D380" s="111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25">
      <c r="A381" s="60">
        <v>347</v>
      </c>
      <c r="B381" s="61"/>
      <c r="C381" s="110"/>
      <c r="D381" s="111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25">
      <c r="A382" s="60">
        <v>348</v>
      </c>
      <c r="B382" s="61"/>
      <c r="C382" s="110"/>
      <c r="D382" s="111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25">
      <c r="A383" s="60">
        <v>349</v>
      </c>
      <c r="B383" s="61"/>
      <c r="C383" s="110"/>
      <c r="D383" s="111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25">
      <c r="A384" s="60">
        <v>350</v>
      </c>
      <c r="B384" s="61"/>
      <c r="C384" s="110"/>
      <c r="D384" s="111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25">
      <c r="A385" s="60">
        <v>351</v>
      </c>
      <c r="B385" s="61"/>
      <c r="C385" s="110"/>
      <c r="D385" s="111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25">
      <c r="A386" s="60">
        <v>352</v>
      </c>
      <c r="B386" s="61"/>
      <c r="C386" s="110"/>
      <c r="D386" s="111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25">
      <c r="A387" s="60">
        <v>353</v>
      </c>
      <c r="B387" s="61"/>
      <c r="C387" s="110"/>
      <c r="D387" s="111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25">
      <c r="A388" s="60">
        <v>354</v>
      </c>
      <c r="B388" s="61"/>
      <c r="C388" s="110"/>
      <c r="D388" s="111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25">
      <c r="A389" s="60">
        <v>355</v>
      </c>
      <c r="B389" s="61"/>
      <c r="C389" s="110"/>
      <c r="D389" s="111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25">
      <c r="A390" s="60">
        <v>356</v>
      </c>
      <c r="B390" s="61"/>
      <c r="C390" s="110"/>
      <c r="D390" s="111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25">
      <c r="A391" s="60">
        <v>357</v>
      </c>
      <c r="B391" s="61"/>
      <c r="C391" s="110"/>
      <c r="D391" s="111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25">
      <c r="A392" s="60">
        <v>358</v>
      </c>
      <c r="B392" s="61"/>
      <c r="C392" s="110"/>
      <c r="D392" s="111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25">
      <c r="A393" s="60">
        <v>359</v>
      </c>
      <c r="B393" s="61"/>
      <c r="C393" s="110"/>
      <c r="D393" s="111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25">
      <c r="A394" s="60">
        <v>360</v>
      </c>
      <c r="B394" s="61"/>
      <c r="C394" s="110"/>
      <c r="D394" s="111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25">
      <c r="A395" s="60">
        <v>361</v>
      </c>
      <c r="B395" s="61"/>
      <c r="C395" s="110"/>
      <c r="D395" s="111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25">
      <c r="A396" s="60">
        <v>362</v>
      </c>
      <c r="B396" s="61"/>
      <c r="C396" s="110"/>
      <c r="D396" s="111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25">
      <c r="A397" s="60">
        <v>363</v>
      </c>
      <c r="B397" s="61"/>
      <c r="C397" s="110"/>
      <c r="D397" s="111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25">
      <c r="A398" s="60">
        <v>364</v>
      </c>
      <c r="B398" s="61"/>
      <c r="C398" s="110"/>
      <c r="D398" s="111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25">
      <c r="A399" s="60">
        <v>365</v>
      </c>
      <c r="B399" s="61"/>
      <c r="C399" s="110"/>
      <c r="D399" s="111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25">
      <c r="A400" s="60">
        <v>366</v>
      </c>
      <c r="B400" s="61"/>
      <c r="C400" s="110"/>
      <c r="D400" s="111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25">
      <c r="A401" s="60">
        <v>367</v>
      </c>
      <c r="B401" s="61"/>
      <c r="C401" s="110"/>
      <c r="D401" s="111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25">
      <c r="A402" s="60">
        <v>368</v>
      </c>
      <c r="B402" s="61"/>
      <c r="C402" s="110"/>
      <c r="D402" s="111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25">
      <c r="A403" s="60">
        <v>369</v>
      </c>
      <c r="B403" s="61"/>
      <c r="C403" s="110"/>
      <c r="D403" s="111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25">
      <c r="A404" s="60">
        <v>370</v>
      </c>
      <c r="B404" s="61"/>
      <c r="C404" s="110"/>
      <c r="D404" s="111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25">
      <c r="A405" s="60">
        <v>371</v>
      </c>
      <c r="B405" s="61"/>
      <c r="C405" s="110"/>
      <c r="D405" s="111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.75" thickBot="1" x14ac:dyDescent="0.3">
      <c r="A406" s="66">
        <v>372</v>
      </c>
      <c r="B406" s="67"/>
      <c r="C406" s="126"/>
      <c r="D406" s="127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25">
      <c r="F407" s="7"/>
      <c r="K407" s="12"/>
    </row>
    <row r="408" spans="1:12" x14ac:dyDescent="0.25">
      <c r="F408" s="7"/>
      <c r="K408" s="12"/>
    </row>
    <row r="409" spans="1:12" x14ac:dyDescent="0.25">
      <c r="F409" s="7"/>
      <c r="K409" s="12"/>
    </row>
    <row r="410" spans="1:12" x14ac:dyDescent="0.25">
      <c r="F410" s="7"/>
      <c r="K410" s="12"/>
    </row>
    <row r="411" spans="1:12" x14ac:dyDescent="0.25">
      <c r="F411" s="7"/>
      <c r="K411" s="12"/>
    </row>
    <row r="412" spans="1:12" x14ac:dyDescent="0.25">
      <c r="F412" s="7"/>
      <c r="K412" s="12"/>
    </row>
    <row r="413" spans="1:12" x14ac:dyDescent="0.25">
      <c r="F413" s="7"/>
      <c r="K413" s="12"/>
    </row>
    <row r="414" spans="1:12" x14ac:dyDescent="0.25">
      <c r="F414" s="7"/>
    </row>
    <row r="415" spans="1:12" x14ac:dyDescent="0.25">
      <c r="F415" s="7"/>
    </row>
    <row r="416" spans="1:12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  <row r="735" spans="6:6" x14ac:dyDescent="0.25">
      <c r="F735" s="7"/>
    </row>
    <row r="736" spans="6:6" x14ac:dyDescent="0.25">
      <c r="F736" s="7"/>
    </row>
    <row r="737" spans="6:6" x14ac:dyDescent="0.25">
      <c r="F737" s="7"/>
    </row>
    <row r="738" spans="6:6" x14ac:dyDescent="0.25">
      <c r="F738" s="7"/>
    </row>
    <row r="739" spans="6:6" x14ac:dyDescent="0.25">
      <c r="F739" s="7"/>
    </row>
    <row r="740" spans="6:6" x14ac:dyDescent="0.25">
      <c r="F740" s="7"/>
    </row>
    <row r="741" spans="6:6" x14ac:dyDescent="0.25">
      <c r="F741" s="7"/>
    </row>
    <row r="742" spans="6:6" x14ac:dyDescent="0.25">
      <c r="F742" s="7"/>
    </row>
    <row r="743" spans="6:6" x14ac:dyDescent="0.25">
      <c r="F743" s="7"/>
    </row>
    <row r="744" spans="6:6" x14ac:dyDescent="0.25">
      <c r="F744" s="7"/>
    </row>
    <row r="745" spans="6:6" x14ac:dyDescent="0.25">
      <c r="F745" s="7"/>
    </row>
    <row r="746" spans="6:6" x14ac:dyDescent="0.25">
      <c r="F746" s="7"/>
    </row>
    <row r="747" spans="6:6" x14ac:dyDescent="0.25">
      <c r="F747" s="7"/>
    </row>
    <row r="748" spans="6:6" x14ac:dyDescent="0.25">
      <c r="F748" s="7"/>
    </row>
    <row r="749" spans="6:6" x14ac:dyDescent="0.25">
      <c r="F749" s="7"/>
    </row>
    <row r="750" spans="6:6" x14ac:dyDescent="0.25">
      <c r="F750" s="7"/>
    </row>
    <row r="751" spans="6:6" x14ac:dyDescent="0.25">
      <c r="F751" s="7"/>
    </row>
    <row r="752" spans="6:6" x14ac:dyDescent="0.25">
      <c r="F752" s="7"/>
    </row>
    <row r="753" spans="6:6" x14ac:dyDescent="0.25">
      <c r="F753" s="7"/>
    </row>
    <row r="754" spans="6:6" x14ac:dyDescent="0.25">
      <c r="F754" s="7"/>
    </row>
    <row r="755" spans="6:6" x14ac:dyDescent="0.25">
      <c r="F755" s="7"/>
    </row>
    <row r="756" spans="6:6" x14ac:dyDescent="0.25">
      <c r="F756" s="7"/>
    </row>
    <row r="757" spans="6:6" x14ac:dyDescent="0.25">
      <c r="F757" s="7"/>
    </row>
    <row r="758" spans="6:6" x14ac:dyDescent="0.25">
      <c r="F758" s="7"/>
    </row>
    <row r="759" spans="6:6" x14ac:dyDescent="0.25">
      <c r="F759" s="7"/>
    </row>
    <row r="760" spans="6:6" x14ac:dyDescent="0.25">
      <c r="F760" s="7"/>
    </row>
    <row r="761" spans="6:6" x14ac:dyDescent="0.25">
      <c r="F761" s="7"/>
    </row>
    <row r="762" spans="6:6" x14ac:dyDescent="0.25">
      <c r="F762" s="7"/>
    </row>
    <row r="763" spans="6:6" x14ac:dyDescent="0.25">
      <c r="F763" s="7"/>
    </row>
    <row r="764" spans="6:6" x14ac:dyDescent="0.25">
      <c r="F764" s="7"/>
    </row>
    <row r="765" spans="6:6" x14ac:dyDescent="0.25">
      <c r="F765" s="7"/>
    </row>
    <row r="766" spans="6:6" x14ac:dyDescent="0.25">
      <c r="F766" s="7"/>
    </row>
    <row r="767" spans="6:6" x14ac:dyDescent="0.25">
      <c r="F767" s="7"/>
    </row>
    <row r="768" spans="6:6" x14ac:dyDescent="0.25">
      <c r="F768" s="7"/>
    </row>
    <row r="769" spans="6:6" x14ac:dyDescent="0.25">
      <c r="F769" s="7"/>
    </row>
    <row r="770" spans="6:6" x14ac:dyDescent="0.25">
      <c r="F770" s="7"/>
    </row>
    <row r="771" spans="6:6" x14ac:dyDescent="0.25">
      <c r="F771" s="7"/>
    </row>
    <row r="772" spans="6:6" x14ac:dyDescent="0.25">
      <c r="F772" s="7"/>
    </row>
    <row r="773" spans="6:6" x14ac:dyDescent="0.25">
      <c r="F773" s="7"/>
    </row>
    <row r="774" spans="6:6" x14ac:dyDescent="0.25">
      <c r="F774" s="7"/>
    </row>
    <row r="775" spans="6:6" x14ac:dyDescent="0.25">
      <c r="F775" s="7"/>
    </row>
    <row r="776" spans="6:6" x14ac:dyDescent="0.25">
      <c r="F776" s="7"/>
    </row>
    <row r="777" spans="6:6" x14ac:dyDescent="0.25">
      <c r="F777" s="7"/>
    </row>
    <row r="778" spans="6:6" x14ac:dyDescent="0.25">
      <c r="F778" s="7"/>
    </row>
    <row r="779" spans="6:6" x14ac:dyDescent="0.25">
      <c r="F779" s="7"/>
    </row>
    <row r="780" spans="6:6" x14ac:dyDescent="0.25">
      <c r="F780" s="7"/>
    </row>
    <row r="781" spans="6:6" x14ac:dyDescent="0.25">
      <c r="F781" s="7"/>
    </row>
    <row r="782" spans="6:6" x14ac:dyDescent="0.25">
      <c r="F782" s="7"/>
    </row>
    <row r="783" spans="6:6" x14ac:dyDescent="0.25">
      <c r="F783" s="7"/>
    </row>
    <row r="784" spans="6:6" x14ac:dyDescent="0.25">
      <c r="F784" s="7"/>
    </row>
    <row r="785" spans="6:6" x14ac:dyDescent="0.25">
      <c r="F785" s="7"/>
    </row>
    <row r="786" spans="6:6" x14ac:dyDescent="0.25">
      <c r="F786" s="7"/>
    </row>
    <row r="787" spans="6:6" x14ac:dyDescent="0.25">
      <c r="F787" s="7"/>
    </row>
    <row r="788" spans="6:6" x14ac:dyDescent="0.25">
      <c r="F788" s="7"/>
    </row>
    <row r="789" spans="6:6" x14ac:dyDescent="0.25">
      <c r="F789" s="7"/>
    </row>
    <row r="790" spans="6:6" x14ac:dyDescent="0.25">
      <c r="F790" s="7"/>
    </row>
    <row r="791" spans="6:6" x14ac:dyDescent="0.25">
      <c r="F791" s="7"/>
    </row>
    <row r="792" spans="6:6" x14ac:dyDescent="0.25">
      <c r="F792" s="7"/>
    </row>
    <row r="793" spans="6:6" x14ac:dyDescent="0.25">
      <c r="F793" s="7"/>
    </row>
    <row r="794" spans="6:6" x14ac:dyDescent="0.25">
      <c r="F794" s="7"/>
    </row>
    <row r="795" spans="6:6" x14ac:dyDescent="0.25">
      <c r="F795" s="7"/>
    </row>
    <row r="796" spans="6:6" x14ac:dyDescent="0.25">
      <c r="F796" s="7"/>
    </row>
    <row r="797" spans="6:6" x14ac:dyDescent="0.25">
      <c r="F797" s="7"/>
    </row>
    <row r="798" spans="6:6" x14ac:dyDescent="0.25">
      <c r="F798" s="7"/>
    </row>
    <row r="799" spans="6:6" x14ac:dyDescent="0.25">
      <c r="F799" s="7"/>
    </row>
    <row r="800" spans="6:6" x14ac:dyDescent="0.25">
      <c r="F800" s="7"/>
    </row>
    <row r="801" spans="6:6" x14ac:dyDescent="0.25">
      <c r="F801" s="7"/>
    </row>
    <row r="802" spans="6:6" x14ac:dyDescent="0.25">
      <c r="F802" s="7"/>
    </row>
    <row r="803" spans="6:6" x14ac:dyDescent="0.25">
      <c r="F803" s="7"/>
    </row>
    <row r="804" spans="6:6" x14ac:dyDescent="0.25">
      <c r="F804" s="7"/>
    </row>
    <row r="805" spans="6:6" x14ac:dyDescent="0.25">
      <c r="F805" s="7"/>
    </row>
    <row r="806" spans="6:6" x14ac:dyDescent="0.25">
      <c r="F806" s="7"/>
    </row>
    <row r="807" spans="6:6" x14ac:dyDescent="0.25">
      <c r="F807" s="7"/>
    </row>
    <row r="808" spans="6:6" x14ac:dyDescent="0.25">
      <c r="F808" s="7"/>
    </row>
    <row r="809" spans="6:6" x14ac:dyDescent="0.25">
      <c r="F809" s="7"/>
    </row>
    <row r="810" spans="6:6" x14ac:dyDescent="0.25">
      <c r="F810" s="7"/>
    </row>
    <row r="811" spans="6:6" x14ac:dyDescent="0.25">
      <c r="F811" s="7"/>
    </row>
    <row r="812" spans="6:6" x14ac:dyDescent="0.25">
      <c r="F812" s="7"/>
    </row>
    <row r="813" spans="6:6" x14ac:dyDescent="0.25">
      <c r="F813" s="7"/>
    </row>
    <row r="814" spans="6:6" x14ac:dyDescent="0.25">
      <c r="F814" s="7"/>
    </row>
    <row r="815" spans="6:6" x14ac:dyDescent="0.25">
      <c r="F815" s="7"/>
    </row>
    <row r="816" spans="6:6" x14ac:dyDescent="0.25">
      <c r="F816" s="7"/>
    </row>
    <row r="817" spans="6:6" x14ac:dyDescent="0.25">
      <c r="F817" s="7"/>
    </row>
    <row r="818" spans="6:6" x14ac:dyDescent="0.25">
      <c r="F818" s="7"/>
    </row>
    <row r="819" spans="6:6" x14ac:dyDescent="0.25">
      <c r="F819" s="7"/>
    </row>
    <row r="820" spans="6:6" x14ac:dyDescent="0.25">
      <c r="F820" s="7"/>
    </row>
    <row r="821" spans="6:6" x14ac:dyDescent="0.25">
      <c r="F821" s="7"/>
    </row>
    <row r="822" spans="6:6" x14ac:dyDescent="0.25">
      <c r="F822" s="7"/>
    </row>
    <row r="823" spans="6:6" x14ac:dyDescent="0.25">
      <c r="F823" s="7"/>
    </row>
    <row r="824" spans="6:6" x14ac:dyDescent="0.25">
      <c r="F824" s="7"/>
    </row>
    <row r="825" spans="6:6" x14ac:dyDescent="0.25">
      <c r="F825" s="7"/>
    </row>
    <row r="826" spans="6:6" x14ac:dyDescent="0.25">
      <c r="F826" s="7"/>
    </row>
    <row r="827" spans="6:6" x14ac:dyDescent="0.25">
      <c r="F827" s="7"/>
    </row>
    <row r="828" spans="6:6" x14ac:dyDescent="0.25">
      <c r="F828" s="7"/>
    </row>
    <row r="829" spans="6:6" x14ac:dyDescent="0.25">
      <c r="F829" s="7"/>
    </row>
    <row r="830" spans="6:6" x14ac:dyDescent="0.25">
      <c r="F830" s="7"/>
    </row>
    <row r="831" spans="6:6" x14ac:dyDescent="0.25">
      <c r="F831" s="7"/>
    </row>
    <row r="832" spans="6:6" x14ac:dyDescent="0.25">
      <c r="F832" s="7"/>
    </row>
    <row r="833" spans="6:6" x14ac:dyDescent="0.25">
      <c r="F833" s="7"/>
    </row>
    <row r="834" spans="6:6" x14ac:dyDescent="0.25">
      <c r="F834" s="7"/>
    </row>
    <row r="835" spans="6:6" x14ac:dyDescent="0.25">
      <c r="F835" s="7"/>
    </row>
    <row r="836" spans="6:6" x14ac:dyDescent="0.25">
      <c r="F836" s="7"/>
    </row>
    <row r="837" spans="6:6" x14ac:dyDescent="0.25">
      <c r="F837" s="7"/>
    </row>
    <row r="838" spans="6:6" x14ac:dyDescent="0.25">
      <c r="F838" s="7"/>
    </row>
    <row r="839" spans="6:6" x14ac:dyDescent="0.25">
      <c r="F839" s="7"/>
    </row>
    <row r="840" spans="6:6" x14ac:dyDescent="0.25">
      <c r="F840" s="7"/>
    </row>
    <row r="841" spans="6:6" x14ac:dyDescent="0.25">
      <c r="F841" s="7"/>
    </row>
    <row r="842" spans="6:6" x14ac:dyDescent="0.25">
      <c r="F842" s="7"/>
    </row>
    <row r="843" spans="6:6" x14ac:dyDescent="0.25">
      <c r="F843" s="7"/>
    </row>
    <row r="844" spans="6:6" x14ac:dyDescent="0.25">
      <c r="F844" s="7"/>
    </row>
    <row r="845" spans="6:6" x14ac:dyDescent="0.25">
      <c r="F845" s="7"/>
    </row>
    <row r="846" spans="6:6" x14ac:dyDescent="0.25">
      <c r="F846" s="7"/>
    </row>
    <row r="847" spans="6:6" x14ac:dyDescent="0.25">
      <c r="F847" s="7"/>
    </row>
    <row r="848" spans="6:6" x14ac:dyDescent="0.25">
      <c r="F848" s="7"/>
    </row>
    <row r="849" spans="6:6" x14ac:dyDescent="0.25">
      <c r="F849" s="7"/>
    </row>
    <row r="850" spans="6:6" x14ac:dyDescent="0.25">
      <c r="F850" s="7"/>
    </row>
    <row r="851" spans="6:6" x14ac:dyDescent="0.25">
      <c r="F851" s="7"/>
    </row>
    <row r="852" spans="6:6" x14ac:dyDescent="0.25">
      <c r="F852" s="7"/>
    </row>
    <row r="853" spans="6:6" x14ac:dyDescent="0.25">
      <c r="F853" s="7"/>
    </row>
    <row r="854" spans="6:6" x14ac:dyDescent="0.25">
      <c r="F854" s="7"/>
    </row>
    <row r="855" spans="6:6" x14ac:dyDescent="0.25">
      <c r="F855" s="7"/>
    </row>
    <row r="856" spans="6:6" x14ac:dyDescent="0.25">
      <c r="F856" s="7"/>
    </row>
    <row r="857" spans="6:6" x14ac:dyDescent="0.25">
      <c r="F857" s="7"/>
    </row>
    <row r="858" spans="6:6" x14ac:dyDescent="0.25">
      <c r="F858" s="7"/>
    </row>
    <row r="859" spans="6:6" x14ac:dyDescent="0.25">
      <c r="F859" s="7"/>
    </row>
    <row r="860" spans="6:6" x14ac:dyDescent="0.25">
      <c r="F860" s="7"/>
    </row>
    <row r="861" spans="6:6" x14ac:dyDescent="0.25">
      <c r="F861" s="7"/>
    </row>
    <row r="862" spans="6:6" x14ac:dyDescent="0.25">
      <c r="F862" s="7"/>
    </row>
    <row r="863" spans="6:6" x14ac:dyDescent="0.25">
      <c r="F863" s="7"/>
    </row>
    <row r="864" spans="6:6" x14ac:dyDescent="0.25">
      <c r="F864" s="7"/>
    </row>
    <row r="865" spans="6:6" x14ac:dyDescent="0.25">
      <c r="F865" s="7"/>
    </row>
    <row r="866" spans="6:6" x14ac:dyDescent="0.25">
      <c r="F866" s="7"/>
    </row>
    <row r="867" spans="6:6" x14ac:dyDescent="0.25">
      <c r="F867" s="7"/>
    </row>
    <row r="868" spans="6:6" x14ac:dyDescent="0.25">
      <c r="F868" s="7"/>
    </row>
    <row r="869" spans="6:6" x14ac:dyDescent="0.25">
      <c r="F869" s="7"/>
    </row>
    <row r="870" spans="6:6" x14ac:dyDescent="0.25">
      <c r="F870" s="7"/>
    </row>
    <row r="871" spans="6:6" x14ac:dyDescent="0.25">
      <c r="F871" s="7"/>
    </row>
    <row r="872" spans="6:6" x14ac:dyDescent="0.25">
      <c r="F872" s="7"/>
    </row>
    <row r="873" spans="6:6" x14ac:dyDescent="0.25">
      <c r="F873" s="7"/>
    </row>
    <row r="874" spans="6:6" x14ac:dyDescent="0.25">
      <c r="F874" s="7"/>
    </row>
    <row r="875" spans="6:6" x14ac:dyDescent="0.25">
      <c r="F875" s="7"/>
    </row>
    <row r="876" spans="6:6" x14ac:dyDescent="0.25">
      <c r="F876" s="7"/>
    </row>
    <row r="877" spans="6:6" x14ac:dyDescent="0.25">
      <c r="F877" s="7"/>
    </row>
    <row r="878" spans="6:6" x14ac:dyDescent="0.25">
      <c r="F878" s="7"/>
    </row>
    <row r="879" spans="6:6" x14ac:dyDescent="0.25">
      <c r="F879" s="7"/>
    </row>
    <row r="880" spans="6:6" x14ac:dyDescent="0.25">
      <c r="F880" s="7"/>
    </row>
    <row r="881" spans="6:6" x14ac:dyDescent="0.25">
      <c r="F881" s="7"/>
    </row>
    <row r="882" spans="6:6" x14ac:dyDescent="0.25">
      <c r="F882" s="7"/>
    </row>
    <row r="883" spans="6:6" x14ac:dyDescent="0.25">
      <c r="F883" s="7"/>
    </row>
    <row r="884" spans="6:6" x14ac:dyDescent="0.25">
      <c r="F884" s="7"/>
    </row>
    <row r="885" spans="6:6" x14ac:dyDescent="0.25">
      <c r="F885" s="7"/>
    </row>
    <row r="886" spans="6:6" x14ac:dyDescent="0.25">
      <c r="F886" s="7"/>
    </row>
    <row r="887" spans="6:6" x14ac:dyDescent="0.25">
      <c r="F887" s="7"/>
    </row>
    <row r="888" spans="6:6" x14ac:dyDescent="0.25">
      <c r="F888" s="7"/>
    </row>
    <row r="889" spans="6:6" x14ac:dyDescent="0.25">
      <c r="F889" s="7"/>
    </row>
    <row r="890" spans="6:6" x14ac:dyDescent="0.25">
      <c r="F890" s="7"/>
    </row>
    <row r="891" spans="6:6" x14ac:dyDescent="0.25">
      <c r="F891" s="7"/>
    </row>
    <row r="892" spans="6:6" x14ac:dyDescent="0.25">
      <c r="F892" s="7"/>
    </row>
    <row r="893" spans="6:6" x14ac:dyDescent="0.25">
      <c r="F893" s="7"/>
    </row>
    <row r="894" spans="6:6" x14ac:dyDescent="0.25">
      <c r="F894" s="7"/>
    </row>
    <row r="895" spans="6:6" x14ac:dyDescent="0.25">
      <c r="F895" s="7"/>
    </row>
    <row r="896" spans="6:6" x14ac:dyDescent="0.25">
      <c r="F896" s="7"/>
    </row>
    <row r="897" spans="6:6" x14ac:dyDescent="0.25">
      <c r="F897" s="7"/>
    </row>
    <row r="898" spans="6:6" x14ac:dyDescent="0.25">
      <c r="F898" s="7"/>
    </row>
    <row r="899" spans="6:6" x14ac:dyDescent="0.25">
      <c r="F899" s="7"/>
    </row>
    <row r="900" spans="6:6" x14ac:dyDescent="0.25">
      <c r="F900" s="7"/>
    </row>
    <row r="901" spans="6:6" x14ac:dyDescent="0.25">
      <c r="F901" s="7"/>
    </row>
    <row r="902" spans="6:6" x14ac:dyDescent="0.25">
      <c r="F902" s="7"/>
    </row>
    <row r="903" spans="6:6" x14ac:dyDescent="0.25">
      <c r="F903" s="7"/>
    </row>
    <row r="904" spans="6:6" x14ac:dyDescent="0.25">
      <c r="F904" s="7"/>
    </row>
    <row r="905" spans="6:6" x14ac:dyDescent="0.25">
      <c r="F905" s="7"/>
    </row>
    <row r="906" spans="6:6" x14ac:dyDescent="0.25">
      <c r="F906" s="7"/>
    </row>
    <row r="907" spans="6:6" x14ac:dyDescent="0.25">
      <c r="F907" s="7"/>
    </row>
    <row r="908" spans="6:6" x14ac:dyDescent="0.25">
      <c r="F908" s="7"/>
    </row>
    <row r="909" spans="6:6" x14ac:dyDescent="0.25">
      <c r="F909" s="7"/>
    </row>
    <row r="910" spans="6:6" x14ac:dyDescent="0.25">
      <c r="F910" s="7"/>
    </row>
    <row r="911" spans="6:6" x14ac:dyDescent="0.25">
      <c r="F911" s="7"/>
    </row>
    <row r="912" spans="6:6" x14ac:dyDescent="0.25">
      <c r="F912" s="7"/>
    </row>
    <row r="913" spans="6:6" x14ac:dyDescent="0.25">
      <c r="F913" s="7"/>
    </row>
    <row r="914" spans="6:6" x14ac:dyDescent="0.25">
      <c r="F914" s="7"/>
    </row>
    <row r="915" spans="6:6" x14ac:dyDescent="0.25">
      <c r="F915" s="7"/>
    </row>
    <row r="916" spans="6:6" x14ac:dyDescent="0.25">
      <c r="F916" s="7"/>
    </row>
    <row r="917" spans="6:6" x14ac:dyDescent="0.25">
      <c r="F917" s="7"/>
    </row>
    <row r="918" spans="6:6" x14ac:dyDescent="0.25">
      <c r="F918" s="7"/>
    </row>
    <row r="919" spans="6:6" x14ac:dyDescent="0.25">
      <c r="F919" s="7"/>
    </row>
    <row r="920" spans="6:6" x14ac:dyDescent="0.25">
      <c r="F920" s="7"/>
    </row>
    <row r="921" spans="6:6" x14ac:dyDescent="0.25">
      <c r="F921" s="7"/>
    </row>
    <row r="922" spans="6:6" x14ac:dyDescent="0.25">
      <c r="F922" s="7"/>
    </row>
    <row r="923" spans="6:6" x14ac:dyDescent="0.25">
      <c r="F923" s="7"/>
    </row>
    <row r="924" spans="6:6" x14ac:dyDescent="0.25">
      <c r="F924" s="7"/>
    </row>
    <row r="925" spans="6:6" x14ac:dyDescent="0.25">
      <c r="F925" s="7"/>
    </row>
    <row r="926" spans="6:6" x14ac:dyDescent="0.25">
      <c r="F926" s="7"/>
    </row>
    <row r="927" spans="6:6" x14ac:dyDescent="0.25">
      <c r="F927" s="7"/>
    </row>
    <row r="928" spans="6:6" x14ac:dyDescent="0.25">
      <c r="F928" s="7"/>
    </row>
    <row r="929" spans="6:6" x14ac:dyDescent="0.25">
      <c r="F929" s="7"/>
    </row>
    <row r="930" spans="6:6" x14ac:dyDescent="0.25">
      <c r="F930" s="7"/>
    </row>
    <row r="931" spans="6:6" x14ac:dyDescent="0.25">
      <c r="F931" s="7"/>
    </row>
    <row r="932" spans="6:6" x14ac:dyDescent="0.25">
      <c r="F932" s="7"/>
    </row>
    <row r="933" spans="6:6" x14ac:dyDescent="0.25">
      <c r="F933" s="7"/>
    </row>
    <row r="934" spans="6:6" x14ac:dyDescent="0.25">
      <c r="F934" s="7"/>
    </row>
    <row r="935" spans="6:6" x14ac:dyDescent="0.25">
      <c r="F935" s="7"/>
    </row>
    <row r="936" spans="6:6" x14ac:dyDescent="0.25">
      <c r="F936" s="7"/>
    </row>
    <row r="937" spans="6:6" x14ac:dyDescent="0.25">
      <c r="F937" s="7"/>
    </row>
    <row r="938" spans="6:6" x14ac:dyDescent="0.25">
      <c r="F938" s="7"/>
    </row>
    <row r="939" spans="6:6" x14ac:dyDescent="0.25">
      <c r="F939" s="7"/>
    </row>
    <row r="940" spans="6:6" x14ac:dyDescent="0.25">
      <c r="F940" s="7"/>
    </row>
    <row r="941" spans="6:6" x14ac:dyDescent="0.25">
      <c r="F941" s="7"/>
    </row>
    <row r="942" spans="6:6" x14ac:dyDescent="0.25">
      <c r="F942" s="7"/>
    </row>
    <row r="943" spans="6:6" x14ac:dyDescent="0.25">
      <c r="F943" s="7"/>
    </row>
    <row r="944" spans="6:6" x14ac:dyDescent="0.25">
      <c r="F944" s="7"/>
    </row>
    <row r="945" spans="6:6" x14ac:dyDescent="0.25">
      <c r="F945" s="7"/>
    </row>
    <row r="946" spans="6:6" x14ac:dyDescent="0.25">
      <c r="F946" s="7"/>
    </row>
    <row r="947" spans="6:6" x14ac:dyDescent="0.25">
      <c r="F947" s="7"/>
    </row>
    <row r="948" spans="6:6" x14ac:dyDescent="0.25">
      <c r="F948" s="7"/>
    </row>
    <row r="949" spans="6:6" x14ac:dyDescent="0.25">
      <c r="F949" s="7"/>
    </row>
    <row r="950" spans="6:6" x14ac:dyDescent="0.25">
      <c r="F950" s="7"/>
    </row>
    <row r="951" spans="6:6" x14ac:dyDescent="0.25">
      <c r="F951" s="7"/>
    </row>
    <row r="952" spans="6:6" x14ac:dyDescent="0.25">
      <c r="F952" s="7"/>
    </row>
    <row r="953" spans="6:6" x14ac:dyDescent="0.25">
      <c r="F953" s="7"/>
    </row>
    <row r="954" spans="6:6" x14ac:dyDescent="0.25">
      <c r="F954" s="7"/>
    </row>
    <row r="955" spans="6:6" x14ac:dyDescent="0.25">
      <c r="F955" s="7"/>
    </row>
    <row r="956" spans="6:6" x14ac:dyDescent="0.25">
      <c r="F956" s="7"/>
    </row>
    <row r="957" spans="6:6" x14ac:dyDescent="0.25">
      <c r="F957" s="7"/>
    </row>
    <row r="958" spans="6:6" x14ac:dyDescent="0.25">
      <c r="F958" s="7"/>
    </row>
    <row r="959" spans="6:6" x14ac:dyDescent="0.25">
      <c r="F959" s="7"/>
    </row>
    <row r="960" spans="6:6" x14ac:dyDescent="0.25">
      <c r="F960" s="7"/>
    </row>
    <row r="961" spans="6:6" x14ac:dyDescent="0.25">
      <c r="F961" s="7"/>
    </row>
    <row r="962" spans="6:6" x14ac:dyDescent="0.25">
      <c r="F962" s="7"/>
    </row>
    <row r="963" spans="6:6" x14ac:dyDescent="0.25">
      <c r="F963" s="7"/>
    </row>
    <row r="964" spans="6:6" x14ac:dyDescent="0.25">
      <c r="F964" s="7"/>
    </row>
    <row r="965" spans="6:6" x14ac:dyDescent="0.25">
      <c r="F965" s="7"/>
    </row>
    <row r="966" spans="6:6" x14ac:dyDescent="0.25">
      <c r="F966" s="7"/>
    </row>
    <row r="967" spans="6:6" x14ac:dyDescent="0.25">
      <c r="F967" s="7"/>
    </row>
    <row r="968" spans="6:6" x14ac:dyDescent="0.25">
      <c r="F968" s="7"/>
    </row>
    <row r="969" spans="6:6" x14ac:dyDescent="0.25">
      <c r="F969" s="7"/>
    </row>
    <row r="970" spans="6:6" x14ac:dyDescent="0.25">
      <c r="F970" s="7"/>
    </row>
    <row r="971" spans="6:6" x14ac:dyDescent="0.25">
      <c r="F971" s="7"/>
    </row>
    <row r="972" spans="6:6" x14ac:dyDescent="0.25">
      <c r="F972" s="7"/>
    </row>
    <row r="973" spans="6:6" x14ac:dyDescent="0.25">
      <c r="F973" s="7"/>
    </row>
    <row r="974" spans="6:6" x14ac:dyDescent="0.25">
      <c r="F974" s="7"/>
    </row>
    <row r="975" spans="6:6" x14ac:dyDescent="0.25">
      <c r="F975" s="7"/>
    </row>
    <row r="976" spans="6:6" x14ac:dyDescent="0.25">
      <c r="F976" s="7"/>
    </row>
    <row r="977" spans="6:6" x14ac:dyDescent="0.25">
      <c r="F977" s="7"/>
    </row>
    <row r="978" spans="6:6" x14ac:dyDescent="0.25">
      <c r="F978" s="7"/>
    </row>
    <row r="979" spans="6:6" x14ac:dyDescent="0.25">
      <c r="F979" s="7"/>
    </row>
    <row r="980" spans="6:6" x14ac:dyDescent="0.25">
      <c r="F980" s="7"/>
    </row>
    <row r="981" spans="6:6" x14ac:dyDescent="0.25">
      <c r="F981" s="7"/>
    </row>
    <row r="982" spans="6:6" x14ac:dyDescent="0.25">
      <c r="F982" s="7"/>
    </row>
    <row r="983" spans="6:6" x14ac:dyDescent="0.25">
      <c r="F983" s="7"/>
    </row>
    <row r="984" spans="6:6" x14ac:dyDescent="0.25">
      <c r="F984" s="7"/>
    </row>
    <row r="985" spans="6:6" x14ac:dyDescent="0.25">
      <c r="F985" s="7"/>
    </row>
    <row r="986" spans="6:6" x14ac:dyDescent="0.25">
      <c r="F986" s="7"/>
    </row>
    <row r="987" spans="6:6" x14ac:dyDescent="0.25">
      <c r="F987" s="7"/>
    </row>
    <row r="988" spans="6:6" x14ac:dyDescent="0.25">
      <c r="F988" s="7"/>
    </row>
    <row r="989" spans="6:6" x14ac:dyDescent="0.25">
      <c r="F989" s="7"/>
    </row>
    <row r="990" spans="6:6" x14ac:dyDescent="0.25">
      <c r="F990" s="7"/>
    </row>
    <row r="991" spans="6:6" x14ac:dyDescent="0.25">
      <c r="F991" s="7"/>
    </row>
    <row r="992" spans="6:6" x14ac:dyDescent="0.25">
      <c r="F992" s="7"/>
    </row>
    <row r="993" spans="6:6" x14ac:dyDescent="0.25">
      <c r="F993" s="7"/>
    </row>
    <row r="994" spans="6:6" x14ac:dyDescent="0.25">
      <c r="F994" s="7"/>
    </row>
    <row r="995" spans="6:6" x14ac:dyDescent="0.25">
      <c r="F995" s="7"/>
    </row>
    <row r="996" spans="6:6" x14ac:dyDescent="0.25">
      <c r="F996" s="7"/>
    </row>
    <row r="997" spans="6:6" x14ac:dyDescent="0.25">
      <c r="F997" s="7"/>
    </row>
    <row r="998" spans="6:6" x14ac:dyDescent="0.25">
      <c r="F998" s="7"/>
    </row>
    <row r="999" spans="6:6" x14ac:dyDescent="0.25">
      <c r="F999" s="7"/>
    </row>
    <row r="1000" spans="6:6" x14ac:dyDescent="0.25">
      <c r="F1000" s="7"/>
    </row>
    <row r="1001" spans="6:6" x14ac:dyDescent="0.25">
      <c r="F1001" s="7"/>
    </row>
    <row r="1002" spans="6:6" x14ac:dyDescent="0.25">
      <c r="F1002" s="7"/>
    </row>
    <row r="1003" spans="6:6" x14ac:dyDescent="0.25">
      <c r="F1003" s="7"/>
    </row>
    <row r="1004" spans="6:6" x14ac:dyDescent="0.25">
      <c r="F1004" s="7"/>
    </row>
    <row r="1005" spans="6:6" x14ac:dyDescent="0.25">
      <c r="F1005" s="7"/>
    </row>
    <row r="1006" spans="6:6" x14ac:dyDescent="0.25">
      <c r="F1006" s="7"/>
    </row>
    <row r="1007" spans="6:6" x14ac:dyDescent="0.25">
      <c r="F1007" s="7"/>
    </row>
    <row r="1008" spans="6:6" x14ac:dyDescent="0.25">
      <c r="F1008" s="7"/>
    </row>
    <row r="1009" spans="6:6" x14ac:dyDescent="0.25">
      <c r="F1009" s="7"/>
    </row>
    <row r="1010" spans="6:6" x14ac:dyDescent="0.25">
      <c r="F1010" s="7"/>
    </row>
    <row r="1011" spans="6:6" x14ac:dyDescent="0.25">
      <c r="F1011" s="7"/>
    </row>
    <row r="1012" spans="6:6" x14ac:dyDescent="0.25">
      <c r="F1012" s="7"/>
    </row>
    <row r="1013" spans="6:6" x14ac:dyDescent="0.25">
      <c r="F1013" s="7"/>
    </row>
    <row r="1014" spans="6:6" x14ac:dyDescent="0.25">
      <c r="F1014" s="7"/>
    </row>
    <row r="1015" spans="6:6" x14ac:dyDescent="0.25">
      <c r="F1015" s="7"/>
    </row>
    <row r="1016" spans="6:6" x14ac:dyDescent="0.25">
      <c r="F1016" s="7"/>
    </row>
    <row r="1017" spans="6:6" x14ac:dyDescent="0.25">
      <c r="F1017" s="7"/>
    </row>
    <row r="1018" spans="6:6" x14ac:dyDescent="0.25">
      <c r="F1018" s="7"/>
    </row>
    <row r="1019" spans="6:6" x14ac:dyDescent="0.25">
      <c r="F1019" s="7"/>
    </row>
    <row r="1020" spans="6:6" x14ac:dyDescent="0.25">
      <c r="F1020" s="7"/>
    </row>
    <row r="1021" spans="6:6" x14ac:dyDescent="0.25">
      <c r="F1021" s="7"/>
    </row>
    <row r="1022" spans="6:6" x14ac:dyDescent="0.25">
      <c r="F1022" s="7"/>
    </row>
    <row r="1023" spans="6:6" x14ac:dyDescent="0.25">
      <c r="F1023" s="7"/>
    </row>
    <row r="1024" spans="6:6" x14ac:dyDescent="0.25">
      <c r="F1024" s="7"/>
    </row>
    <row r="1025" spans="6:6" x14ac:dyDescent="0.25">
      <c r="F1025" s="7"/>
    </row>
    <row r="1026" spans="6:6" x14ac:dyDescent="0.25">
      <c r="F1026" s="7"/>
    </row>
    <row r="1027" spans="6:6" x14ac:dyDescent="0.25">
      <c r="F1027" s="7"/>
    </row>
    <row r="1028" spans="6:6" x14ac:dyDescent="0.25">
      <c r="F1028" s="7"/>
    </row>
    <row r="1029" spans="6:6" x14ac:dyDescent="0.25">
      <c r="F1029" s="7"/>
    </row>
    <row r="1030" spans="6:6" x14ac:dyDescent="0.25">
      <c r="F1030" s="7"/>
    </row>
    <row r="1031" spans="6:6" x14ac:dyDescent="0.25">
      <c r="F1031" s="7"/>
    </row>
    <row r="1032" spans="6:6" x14ac:dyDescent="0.25">
      <c r="F1032" s="7"/>
    </row>
    <row r="1033" spans="6:6" x14ac:dyDescent="0.25">
      <c r="F1033" s="7"/>
    </row>
    <row r="1034" spans="6:6" x14ac:dyDescent="0.25">
      <c r="F1034" s="7"/>
    </row>
    <row r="1035" spans="6:6" x14ac:dyDescent="0.25">
      <c r="F1035" s="7"/>
    </row>
    <row r="1036" spans="6:6" x14ac:dyDescent="0.25">
      <c r="F1036" s="7"/>
    </row>
    <row r="1037" spans="6:6" x14ac:dyDescent="0.25">
      <c r="F1037" s="7"/>
    </row>
    <row r="1038" spans="6:6" x14ac:dyDescent="0.25">
      <c r="F1038" s="7"/>
    </row>
    <row r="1039" spans="6:6" x14ac:dyDescent="0.25">
      <c r="F1039" s="7"/>
    </row>
    <row r="1040" spans="6:6" x14ac:dyDescent="0.25">
      <c r="F1040" s="7"/>
    </row>
    <row r="1041" spans="6:6" x14ac:dyDescent="0.25">
      <c r="F1041" s="7"/>
    </row>
    <row r="1042" spans="6:6" x14ac:dyDescent="0.25">
      <c r="F1042" s="7"/>
    </row>
    <row r="1043" spans="6:6" x14ac:dyDescent="0.25">
      <c r="F1043" s="7"/>
    </row>
    <row r="1044" spans="6:6" x14ac:dyDescent="0.25">
      <c r="F1044" s="7"/>
    </row>
    <row r="1045" spans="6:6" x14ac:dyDescent="0.25">
      <c r="F1045" s="7"/>
    </row>
    <row r="1046" spans="6:6" x14ac:dyDescent="0.25">
      <c r="F1046" s="7"/>
    </row>
    <row r="1047" spans="6:6" x14ac:dyDescent="0.25">
      <c r="F1047" s="7"/>
    </row>
    <row r="1048" spans="6:6" x14ac:dyDescent="0.25">
      <c r="F1048" s="7"/>
    </row>
    <row r="1049" spans="6:6" x14ac:dyDescent="0.25">
      <c r="F1049" s="7"/>
    </row>
    <row r="1050" spans="6:6" x14ac:dyDescent="0.25">
      <c r="F1050" s="7"/>
    </row>
    <row r="1051" spans="6:6" x14ac:dyDescent="0.25">
      <c r="F1051" s="7"/>
    </row>
    <row r="1052" spans="6:6" x14ac:dyDescent="0.25">
      <c r="F1052" s="7"/>
    </row>
    <row r="1053" spans="6:6" x14ac:dyDescent="0.25">
      <c r="F1053" s="7"/>
    </row>
    <row r="1054" spans="6:6" x14ac:dyDescent="0.25">
      <c r="F1054" s="7"/>
    </row>
    <row r="1055" spans="6:6" x14ac:dyDescent="0.25">
      <c r="F1055" s="7"/>
    </row>
    <row r="1056" spans="6:6" x14ac:dyDescent="0.25">
      <c r="F1056" s="7"/>
    </row>
    <row r="1057" spans="6:6" x14ac:dyDescent="0.25">
      <c r="F1057" s="7"/>
    </row>
    <row r="1058" spans="6:6" x14ac:dyDescent="0.25">
      <c r="F1058" s="7"/>
    </row>
    <row r="1059" spans="6:6" x14ac:dyDescent="0.25">
      <c r="F1059" s="7"/>
    </row>
    <row r="1060" spans="6:6" x14ac:dyDescent="0.25">
      <c r="F1060" s="7"/>
    </row>
    <row r="1061" spans="6:6" x14ac:dyDescent="0.25">
      <c r="F1061" s="7"/>
    </row>
    <row r="1062" spans="6:6" x14ac:dyDescent="0.25">
      <c r="F1062" s="7"/>
    </row>
    <row r="1063" spans="6:6" x14ac:dyDescent="0.25">
      <c r="F1063" s="7"/>
    </row>
    <row r="1064" spans="6:6" x14ac:dyDescent="0.25">
      <c r="F1064" s="7"/>
    </row>
    <row r="1065" spans="6:6" x14ac:dyDescent="0.25">
      <c r="F1065" s="7"/>
    </row>
    <row r="1066" spans="6:6" x14ac:dyDescent="0.25">
      <c r="F1066" s="7"/>
    </row>
    <row r="1067" spans="6:6" x14ac:dyDescent="0.25">
      <c r="F1067" s="7"/>
    </row>
    <row r="1068" spans="6:6" x14ac:dyDescent="0.25">
      <c r="F1068" s="7"/>
    </row>
    <row r="1069" spans="6:6" x14ac:dyDescent="0.25">
      <c r="F1069" s="7"/>
    </row>
    <row r="1070" spans="6:6" x14ac:dyDescent="0.25">
      <c r="F1070" s="7"/>
    </row>
    <row r="1071" spans="6:6" x14ac:dyDescent="0.25">
      <c r="F1071" s="7"/>
    </row>
    <row r="1072" spans="6:6" x14ac:dyDescent="0.25">
      <c r="F1072" s="7"/>
    </row>
    <row r="1073" spans="6:6" x14ac:dyDescent="0.25">
      <c r="F1073" s="7"/>
    </row>
    <row r="1074" spans="6:6" x14ac:dyDescent="0.25">
      <c r="F1074" s="7"/>
    </row>
    <row r="1075" spans="6:6" x14ac:dyDescent="0.25">
      <c r="F1075" s="7"/>
    </row>
    <row r="1076" spans="6:6" x14ac:dyDescent="0.25">
      <c r="F1076" s="7"/>
    </row>
    <row r="1077" spans="6:6" x14ac:dyDescent="0.25">
      <c r="F1077" s="7"/>
    </row>
    <row r="1078" spans="6:6" x14ac:dyDescent="0.25">
      <c r="F1078" s="7"/>
    </row>
    <row r="1079" spans="6:6" x14ac:dyDescent="0.25">
      <c r="F1079" s="7"/>
    </row>
    <row r="1080" spans="6:6" x14ac:dyDescent="0.25">
      <c r="F1080" s="7"/>
    </row>
    <row r="1081" spans="6:6" x14ac:dyDescent="0.25">
      <c r="F1081" s="7"/>
    </row>
    <row r="1082" spans="6:6" x14ac:dyDescent="0.25">
      <c r="F1082" s="7"/>
    </row>
    <row r="1083" spans="6:6" x14ac:dyDescent="0.25">
      <c r="F1083" s="7"/>
    </row>
    <row r="1084" spans="6:6" x14ac:dyDescent="0.25">
      <c r="F1084" s="7"/>
    </row>
    <row r="1085" spans="6:6" x14ac:dyDescent="0.25">
      <c r="F1085" s="7"/>
    </row>
    <row r="1086" spans="6:6" x14ac:dyDescent="0.25">
      <c r="F1086" s="7"/>
    </row>
    <row r="1087" spans="6:6" x14ac:dyDescent="0.25">
      <c r="F1087" s="7"/>
    </row>
    <row r="1088" spans="6:6" x14ac:dyDescent="0.25">
      <c r="F1088" s="7"/>
    </row>
    <row r="1089" spans="6:6" x14ac:dyDescent="0.25">
      <c r="F1089" s="7"/>
    </row>
    <row r="1090" spans="6:6" x14ac:dyDescent="0.25">
      <c r="F1090" s="7"/>
    </row>
    <row r="1091" spans="6:6" x14ac:dyDescent="0.25">
      <c r="F1091" s="7"/>
    </row>
    <row r="1092" spans="6:6" x14ac:dyDescent="0.25">
      <c r="F1092" s="7"/>
    </row>
    <row r="1093" spans="6:6" x14ac:dyDescent="0.25">
      <c r="F1093" s="7"/>
    </row>
    <row r="1094" spans="6:6" x14ac:dyDescent="0.25">
      <c r="F1094" s="7"/>
    </row>
    <row r="1095" spans="6:6" x14ac:dyDescent="0.25">
      <c r="F1095" s="7"/>
    </row>
    <row r="1096" spans="6:6" x14ac:dyDescent="0.25">
      <c r="F1096" s="7"/>
    </row>
  </sheetData>
  <sheetProtection algorithmName="SHA-512" hashValue="KSsVTmmd4GV2KDcCzUUh8zE5tPcYqtqmZAvOdiravHjpAranj9XsNYuO6vss1NBO/H9GJ5i8Q8+kHsQXJHZDUQ==" saltValue="JiRUBKWXE5gt7X7dPWCTqA==" spinCount="100000" sheet="1" objects="1" scenarios="1"/>
  <mergeCells count="427"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ECB'!$A$1:$A$200</xm:f>
          </x14:formula1>
          <xm:sqref>D29 D25 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sqref="A1:L375"/>
    </sheetView>
  </sheetViews>
  <sheetFormatPr defaultRowHeight="15" x14ac:dyDescent="0.25"/>
  <cols>
    <col min="1" max="1" width="9.28515625" customWidth="1"/>
    <col min="2" max="2" width="41.85546875" customWidth="1"/>
    <col min="5" max="5" width="13" customWidth="1"/>
    <col min="6" max="6" width="15.140625" customWidth="1"/>
    <col min="7" max="7" width="18.140625" customWidth="1"/>
    <col min="8" max="8" width="17.28515625" customWidth="1"/>
    <col min="9" max="9" width="11.85546875" customWidth="1"/>
    <col min="10" max="10" width="13" customWidth="1"/>
    <col min="11" max="11" width="17.42578125" customWidth="1"/>
    <col min="12" max="12" width="16.5703125" customWidth="1"/>
  </cols>
  <sheetData>
    <row r="1" spans="1:12" ht="15.75" thickBot="1" x14ac:dyDescent="0.3">
      <c r="A1" s="112" t="s">
        <v>32</v>
      </c>
      <c r="B1" s="113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51.75" thickBot="1" x14ac:dyDescent="0.3">
      <c r="A3" s="46" t="s">
        <v>13</v>
      </c>
      <c r="B3" s="47" t="s">
        <v>14</v>
      </c>
      <c r="C3" s="114" t="s">
        <v>24</v>
      </c>
      <c r="D3" s="115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7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1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1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1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1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1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1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1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1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1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1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1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1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1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1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1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1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1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1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1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1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1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1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1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1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1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1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1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1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1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1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1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1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1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1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1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1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1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1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1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1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1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1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1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1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1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1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1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1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1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1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1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1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1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1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1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1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1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1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1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1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1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1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1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1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1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1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1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1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1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1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1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1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1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1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1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1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1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1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1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1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1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1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1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1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1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1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1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1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1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1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1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1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1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1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1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1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1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1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1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1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1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1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1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1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1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1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1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1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1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1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1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1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1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1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1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1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1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1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1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1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1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1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1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1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1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1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1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1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1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1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1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1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1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1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1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1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1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1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1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1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1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1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1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1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1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1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1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1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1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1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1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1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1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1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1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1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1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1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1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1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1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1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1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1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1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1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1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1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1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1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1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1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1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1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1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1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1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1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1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1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1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1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1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1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1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1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1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1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1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1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1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1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1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1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1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1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1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1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1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1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1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1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1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1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1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1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1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1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1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1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1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1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1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1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1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1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1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1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1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1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1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1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1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1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1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1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1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1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1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1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1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1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1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1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1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1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1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1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1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1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1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1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1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1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1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1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1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1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1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1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1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1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1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1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1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1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1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1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1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1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1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1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1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1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1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1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1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1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1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1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1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1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1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1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1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1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1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1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1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1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1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1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1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1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1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1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1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1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1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1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1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1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1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1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1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1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1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1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1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1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1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1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1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1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1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1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1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1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1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1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1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1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1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1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1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1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1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1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1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1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1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1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1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1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1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1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1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1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1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1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1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1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1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1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1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1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1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1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1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1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1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1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1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1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1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1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1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1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1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1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1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1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1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1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1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1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1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1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1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1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1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1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1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1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1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1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1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1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1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1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7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5" x14ac:dyDescent="0.25"/>
  <cols>
    <col min="2" max="2" width="41.28515625" customWidth="1"/>
    <col min="5" max="5" width="13.7109375" customWidth="1"/>
    <col min="6" max="6" width="14.28515625" customWidth="1"/>
    <col min="7" max="7" width="19.7109375" customWidth="1"/>
    <col min="8" max="8" width="17.5703125" customWidth="1"/>
    <col min="9" max="9" width="10.7109375" customWidth="1"/>
    <col min="10" max="10" width="14.28515625" customWidth="1"/>
    <col min="11" max="11" width="15.28515625" customWidth="1"/>
    <col min="12" max="12" width="15.85546875" customWidth="1"/>
  </cols>
  <sheetData>
    <row r="1" spans="1:12" ht="15.75" customHeight="1" thickBot="1" x14ac:dyDescent="0.3">
      <c r="A1" s="112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" thickBot="1" x14ac:dyDescent="0.3">
      <c r="A3" s="46" t="s">
        <v>13</v>
      </c>
      <c r="B3" s="47" t="s">
        <v>14</v>
      </c>
      <c r="C3" s="114" t="s">
        <v>24</v>
      </c>
      <c r="D3" s="114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6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0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0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0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0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0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0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0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0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0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0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0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0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0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0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0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0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0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0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0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0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0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0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0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0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0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0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0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0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0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0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0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0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0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0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0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0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0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0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0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0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0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0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0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0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0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0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0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0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0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0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0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0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0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0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0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0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0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0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0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0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0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0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0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0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0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0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0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0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0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0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0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0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0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0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0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0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0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0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0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0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0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0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0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0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0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0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0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0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0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0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0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0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0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0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0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0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0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0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0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0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0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0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0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0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0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0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0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0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0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0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0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0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0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0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0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0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0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0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0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0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0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0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0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0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0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0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0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0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0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0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0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0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0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0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0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0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0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0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0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0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0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0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0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0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0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0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0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0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0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0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0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0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0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0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0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0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0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0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0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0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0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0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0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0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0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0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0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0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0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0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0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0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0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0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0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0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0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0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0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0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0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0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0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0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0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0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0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0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0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0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0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0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0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0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0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0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0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0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0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0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0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0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0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0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0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0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0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0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0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0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0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0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0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0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0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0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0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0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0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0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0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0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0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0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0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0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0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0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0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0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0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0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0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0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0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0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0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0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0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0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0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0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0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0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0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0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0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0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0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0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0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0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0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0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0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0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0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0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0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0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0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0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0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0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0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0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0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0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0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0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0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0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0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0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0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0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0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0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0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0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0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0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0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0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0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0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0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0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0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0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0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0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0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0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0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0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0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0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0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0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0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0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0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0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0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0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0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0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0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0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0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0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0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0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0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0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0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0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0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0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0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0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0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0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0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0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0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0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0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0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0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0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0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0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0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0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0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0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0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0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0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0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0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0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0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0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0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0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0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0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0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0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0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0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0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0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0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0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0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0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0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0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0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0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0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0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0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0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0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0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activeCell="C36" sqref="C36"/>
    </sheetView>
  </sheetViews>
  <sheetFormatPr defaultRowHeight="15" x14ac:dyDescent="0.25"/>
  <cols>
    <col min="1" max="1" width="15.85546875" customWidth="1"/>
    <col min="2" max="2" width="28.28515625" customWidth="1"/>
    <col min="3" max="3" width="16.85546875" customWidth="1"/>
    <col min="4" max="4" width="8" customWidth="1"/>
    <col min="5" max="5" width="20.85546875" customWidth="1"/>
  </cols>
  <sheetData>
    <row r="1" spans="1:5" ht="54" customHeight="1" thickBot="1" x14ac:dyDescent="0.3">
      <c r="A1" s="89"/>
      <c r="B1" s="89"/>
      <c r="C1" s="89"/>
      <c r="D1" s="89"/>
      <c r="E1" s="89"/>
    </row>
    <row r="2" spans="1:5" ht="31.5" customHeight="1" thickBot="1" x14ac:dyDescent="0.3">
      <c r="A2" s="168" t="s">
        <v>37</v>
      </c>
      <c r="B2" s="169"/>
      <c r="C2" s="169"/>
      <c r="D2" s="170"/>
      <c r="E2" s="171"/>
    </row>
    <row r="3" spans="1:5" ht="15.75" thickBot="1" x14ac:dyDescent="0.3">
      <c r="A3" s="17"/>
      <c r="B3" s="17"/>
      <c r="C3" s="17"/>
      <c r="D3" s="17"/>
      <c r="E3" s="17"/>
    </row>
    <row r="4" spans="1:5" ht="15.75" x14ac:dyDescent="0.25">
      <c r="A4" s="93" t="str">
        <f>IF('Žadatel a data za období N'!C14="A",'Žadatel a data za období N'!A14,IF('Žadatel a data za období N'!C5="A",'Žadatel a data za období N'!A5,"Nekompletní údaje"))</f>
        <v>Nekompletní údaje</v>
      </c>
      <c r="B4" s="94"/>
      <c r="C4" s="143"/>
      <c r="D4" s="94"/>
      <c r="E4" s="144"/>
    </row>
    <row r="5" spans="1:5" ht="30.75" customHeight="1" x14ac:dyDescent="0.25">
      <c r="A5" s="134" t="str">
        <f>IF('Žadatel a data za období N'!C14="A",'Žadatel a data za období N'!A15,IF('Žadatel a data za období N'!C5="A",'Žadatel a data za období N'!A6,"Nekompletní údaje"))</f>
        <v>Nekompletní údaje</v>
      </c>
      <c r="B5" s="145"/>
      <c r="C5" s="146" t="str">
        <f>IF('Žadatel a data za období N'!C14="A",'Žadatel a data za období N'!C15,IF('Žadatel a data za období N'!C5="A",'Žadatel a data za období N'!C6,"Nekompletní údaje"))</f>
        <v>Nekompletní údaje</v>
      </c>
      <c r="D5" s="147"/>
      <c r="E5" s="148"/>
    </row>
    <row r="6" spans="1:5" x14ac:dyDescent="0.25">
      <c r="A6" s="134" t="str">
        <f>IF('Žadatel a data za období N'!C14="A",'Žadatel a data za období N'!A16,IF('Žadatel a data za období N'!C5="A",'Žadatel a data za období N'!A7,"Nekompletní údaje"))</f>
        <v>Nekompletní údaje</v>
      </c>
      <c r="B6" s="145"/>
      <c r="C6" s="146" t="str">
        <f>IF('Žadatel a data za období N'!C14="A",'Žadatel a data za období N'!C16,IF('Žadatel a data za období N'!C5="A",'Žadatel a data za období N'!C7,"Nekompletní údaje"))</f>
        <v>Nekompletní údaje</v>
      </c>
      <c r="D6" s="147"/>
      <c r="E6" s="148"/>
    </row>
    <row r="7" spans="1:5" x14ac:dyDescent="0.25">
      <c r="A7" s="134" t="str">
        <f>IF('Žadatel a data za období N'!C14="A",'Žadatel a data za období N'!A17,IF('Žadatel a data za období N'!C5="A",'Žadatel a data za období N'!A8,"Nekompletní údaje"))</f>
        <v>Nekompletní údaje</v>
      </c>
      <c r="B7" s="145"/>
      <c r="C7" s="146" t="str">
        <f>IF('Žadatel a data za období N'!C14="A",'Žadatel a data za období N'!C17,IF('Žadatel a data za období N'!C5="A",'Žadatel a data za období N'!C8,"Nekompletní údaje"))</f>
        <v>Nekompletní údaje</v>
      </c>
      <c r="D7" s="147"/>
      <c r="E7" s="148"/>
    </row>
    <row r="8" spans="1:5" x14ac:dyDescent="0.25">
      <c r="A8" s="134" t="str">
        <f>IF('Žadatel a data za období N'!C14="A",'Žadatel a data za období N'!A18,IF('Žadatel a data za období N'!C5="A",'Žadatel a data za období N'!A9,"Nekompletní údaje"))</f>
        <v>Nekompletní údaje</v>
      </c>
      <c r="B8" s="145"/>
      <c r="C8" s="161" t="str">
        <f>IF('Žadatel a data za období N'!C14="A",'Žadatel a data za období N'!C18,IF('Žadatel a data za období N'!C5="A",'Žadatel a data za období N'!C9,"Nekompletní údaje"))</f>
        <v>Nekompletní údaje</v>
      </c>
      <c r="D8" s="162"/>
      <c r="E8" s="163"/>
    </row>
    <row r="9" spans="1:5" x14ac:dyDescent="0.25">
      <c r="A9" s="134" t="str">
        <f>IF('Žadatel a data za období N'!C14="A",'Žadatel a data za období N'!A19,IF('Žadatel a data za období N'!C5="A",'Žadatel a data za období N'!A10,"Nekompletní údaje"))</f>
        <v>Nekompletní údaje</v>
      </c>
      <c r="B9" s="145"/>
      <c r="C9" s="161" t="str">
        <f>IF('Žadatel a data za období N'!C14="A",'Žadatel a data za období N'!C19,IF('Žadatel a data za období N'!C5="A",'Žadatel a data za období N'!C10,"Nekompletní údaje"))</f>
        <v>Nekompletní údaje</v>
      </c>
      <c r="D9" s="162"/>
      <c r="E9" s="163"/>
    </row>
    <row r="10" spans="1:5" x14ac:dyDescent="0.25">
      <c r="A10" s="134" t="str">
        <f>IF('Žadatel a data za období N'!C14="A",'Žadatel a data za období N'!A20,IF('Žadatel a data za období N'!C5="A",'Žadatel a data za období N'!A11,"Nekompletní údaje"))</f>
        <v>Nekompletní údaje</v>
      </c>
      <c r="B10" s="145"/>
      <c r="C10" s="161" t="str">
        <f>IF('Žadatel a data za období N'!C14="A",'Žadatel a data za období N'!C20,IF('Žadatel a data za období N'!C5="A",'Žadatel a data za období N'!C11,"Nekompletní údaje"))</f>
        <v>Nekompletní údaje</v>
      </c>
      <c r="D10" s="162"/>
      <c r="E10" s="163"/>
    </row>
    <row r="11" spans="1:5" ht="30.75" customHeight="1" thickBot="1" x14ac:dyDescent="0.3">
      <c r="A11" s="121" t="str">
        <f>IF('Žadatel a data za období N'!C14="A",'Žadatel a data za období N'!A21,IF('Žadatel a data za období N'!C5="A",'Žadatel a data za období N'!A12,"Nekompletní údaje"))</f>
        <v>Nekompletní údaje</v>
      </c>
      <c r="B11" s="122"/>
      <c r="C11" s="158" t="str">
        <f>IF('Žadatel a data za období N'!C14="A",'Žadatel a data za období N'!C21,IF('Žadatel a data za období N'!C5="A",'Žadatel a data za období N'!C12,"Nekompletní údaje"))</f>
        <v>Nekompletní údaje</v>
      </c>
      <c r="D11" s="159"/>
      <c r="E11" s="160"/>
    </row>
    <row r="12" spans="1:5" x14ac:dyDescent="0.25">
      <c r="A12" s="20"/>
      <c r="B12" s="20"/>
      <c r="C12" s="20"/>
      <c r="D12" s="20"/>
      <c r="E12" s="20"/>
    </row>
    <row r="13" spans="1:5" ht="15.75" thickBot="1" x14ac:dyDescent="0.3">
      <c r="A13" s="17"/>
      <c r="B13" s="17"/>
      <c r="C13" s="17"/>
      <c r="D13" s="17"/>
      <c r="E13" s="17"/>
    </row>
    <row r="14" spans="1:5" x14ac:dyDescent="0.25">
      <c r="A14" s="149" t="s">
        <v>41</v>
      </c>
      <c r="B14" s="150"/>
      <c r="C14" s="151" t="str">
        <f>IF('Žadatel a data za období N'!D25="","",'Žadatel a data za období N'!D25)</f>
        <v/>
      </c>
      <c r="D14" s="151"/>
      <c r="E14" s="152"/>
    </row>
    <row r="15" spans="1:5" x14ac:dyDescent="0.25">
      <c r="A15" s="153" t="s">
        <v>15</v>
      </c>
      <c r="B15" s="154"/>
      <c r="C15" s="155">
        <f>SUM('Žadatel a data za období N'!E26,'Žadatel a data za období N'!J35:J406)</f>
        <v>0</v>
      </c>
      <c r="D15" s="156"/>
      <c r="E15" s="157"/>
    </row>
    <row r="16" spans="1:5" x14ac:dyDescent="0.25">
      <c r="A16" s="153" t="s">
        <v>42</v>
      </c>
      <c r="B16" s="154"/>
      <c r="C16" s="155">
        <f>SUM('Žadatel a data za období N'!I26,'Žadatel a data za období N'!K35:K406)</f>
        <v>0</v>
      </c>
      <c r="D16" s="156"/>
      <c r="E16" s="157"/>
    </row>
    <row r="17" spans="1:5" ht="15.75" thickBot="1" x14ac:dyDescent="0.3">
      <c r="A17" s="172" t="s">
        <v>43</v>
      </c>
      <c r="B17" s="173"/>
      <c r="C17" s="174">
        <f>SUM('Žadatel a data za období N'!K26,'Žadatel a data za období N'!L35:L406)</f>
        <v>0</v>
      </c>
      <c r="D17" s="175"/>
      <c r="E17" s="176"/>
    </row>
    <row r="18" spans="1:5" ht="15.75" thickBot="1" x14ac:dyDescent="0.3">
      <c r="A18" s="167"/>
      <c r="B18" s="167"/>
      <c r="C18" s="167"/>
      <c r="D18" s="167"/>
      <c r="E18" s="167"/>
    </row>
    <row r="19" spans="1:5" ht="19.5" thickBot="1" x14ac:dyDescent="0.35">
      <c r="A19" s="164" t="s">
        <v>44</v>
      </c>
      <c r="B19" s="165"/>
      <c r="C19" s="165" t="str">
        <f>IF('Žadatel a data za období N'!C12&gt;=0.25,"velký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5"/>
      <c r="E19" s="166"/>
    </row>
    <row r="20" spans="1:5" x14ac:dyDescent="0.25">
      <c r="A20" s="167"/>
      <c r="B20" s="167"/>
      <c r="C20" s="167"/>
      <c r="D20" s="167"/>
      <c r="E20" s="167"/>
    </row>
    <row r="21" spans="1:5" ht="15.75" thickBot="1" x14ac:dyDescent="0.3">
      <c r="A21" s="167"/>
      <c r="B21" s="167"/>
      <c r="C21" s="167"/>
      <c r="D21" s="167"/>
      <c r="E21" s="167"/>
    </row>
    <row r="22" spans="1:5" x14ac:dyDescent="0.25">
      <c r="A22" s="149" t="s">
        <v>41</v>
      </c>
      <c r="B22" s="150"/>
      <c r="C22" s="151" t="str">
        <f>IF('Žadatel a data za období N'!D27="","",'Žadatel a data za období N'!D27)</f>
        <v/>
      </c>
      <c r="D22" s="151"/>
      <c r="E22" s="152"/>
    </row>
    <row r="23" spans="1:5" x14ac:dyDescent="0.25">
      <c r="A23" s="153" t="s">
        <v>15</v>
      </c>
      <c r="B23" s="154"/>
      <c r="C23" s="155">
        <f>SUM('Žadatel a data za období N'!E28,'Data za období (N-1)'!J4:J375)</f>
        <v>0</v>
      </c>
      <c r="D23" s="156"/>
      <c r="E23" s="157"/>
    </row>
    <row r="24" spans="1:5" x14ac:dyDescent="0.25">
      <c r="A24" s="153" t="s">
        <v>42</v>
      </c>
      <c r="B24" s="154"/>
      <c r="C24" s="155">
        <f>SUM('Žadatel a data za období N'!I28:J28,'Data za období (N-1)'!K4:K375)</f>
        <v>0</v>
      </c>
      <c r="D24" s="156"/>
      <c r="E24" s="157"/>
    </row>
    <row r="25" spans="1:5" ht="15.75" thickBot="1" x14ac:dyDescent="0.3">
      <c r="A25" s="172" t="s">
        <v>43</v>
      </c>
      <c r="B25" s="173"/>
      <c r="C25" s="174">
        <f>SUM('Žadatel a data za období N'!K28:L28,'Data za období (N-1)'!L4:L375)</f>
        <v>0</v>
      </c>
      <c r="D25" s="175"/>
      <c r="E25" s="176"/>
    </row>
    <row r="26" spans="1:5" ht="15.75" thickBot="1" x14ac:dyDescent="0.3">
      <c r="A26" s="167"/>
      <c r="B26" s="167"/>
      <c r="C26" s="167"/>
      <c r="D26" s="167"/>
      <c r="E26" s="167"/>
    </row>
    <row r="27" spans="1:5" ht="19.5" thickBot="1" x14ac:dyDescent="0.35">
      <c r="A27" s="164" t="s">
        <v>44</v>
      </c>
      <c r="B27" s="166"/>
      <c r="C27" s="177" t="str">
        <f>IF('Žadatel a data za období N'!C12&gt;=0.25,"velký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77"/>
      <c r="E27" s="178"/>
    </row>
    <row r="28" spans="1:5" x14ac:dyDescent="0.25">
      <c r="A28" s="167"/>
      <c r="B28" s="167"/>
      <c r="C28" s="167"/>
      <c r="D28" s="167"/>
      <c r="E28" s="167"/>
    </row>
    <row r="29" spans="1:5" ht="15.75" thickBot="1" x14ac:dyDescent="0.3">
      <c r="A29" s="167"/>
      <c r="B29" s="167"/>
      <c r="C29" s="167"/>
      <c r="D29" s="167"/>
      <c r="E29" s="167"/>
    </row>
    <row r="30" spans="1:5" x14ac:dyDescent="0.25">
      <c r="A30" s="149" t="s">
        <v>41</v>
      </c>
      <c r="B30" s="150"/>
      <c r="C30" s="151" t="str">
        <f>IF('Žadatel a data za období N'!D29="","",'Žadatel a data za období N'!D29)</f>
        <v/>
      </c>
      <c r="D30" s="151"/>
      <c r="E30" s="152"/>
    </row>
    <row r="31" spans="1:5" x14ac:dyDescent="0.25">
      <c r="A31" s="153" t="s">
        <v>15</v>
      </c>
      <c r="B31" s="154"/>
      <c r="C31" s="155">
        <f>SUM('Žadatel a data za období N'!E30,'Data za období (N-2)'!J4:J375)</f>
        <v>0</v>
      </c>
      <c r="D31" s="156"/>
      <c r="E31" s="157"/>
    </row>
    <row r="32" spans="1:5" x14ac:dyDescent="0.25">
      <c r="A32" s="153" t="s">
        <v>42</v>
      </c>
      <c r="B32" s="154"/>
      <c r="C32" s="155">
        <f>SUM('Žadatel a data za období N'!I30:J30,'Data za období (N-2)'!K4:K375)</f>
        <v>0</v>
      </c>
      <c r="D32" s="156"/>
      <c r="E32" s="157"/>
    </row>
    <row r="33" spans="1:16" ht="15.75" thickBot="1" x14ac:dyDescent="0.3">
      <c r="A33" s="172" t="s">
        <v>43</v>
      </c>
      <c r="B33" s="173"/>
      <c r="C33" s="174">
        <f>SUM('Žadatel a data za období N'!K30:L30,'Data za období (N-2)'!L4:L375)</f>
        <v>0</v>
      </c>
      <c r="D33" s="175"/>
      <c r="E33" s="176"/>
    </row>
    <row r="34" spans="1:16" ht="15.75" thickBot="1" x14ac:dyDescent="0.3">
      <c r="A34" s="167"/>
      <c r="B34" s="167"/>
      <c r="C34" s="167"/>
      <c r="D34" s="167"/>
      <c r="E34" s="167"/>
    </row>
    <row r="35" spans="1:16" ht="19.5" thickBot="1" x14ac:dyDescent="0.35">
      <c r="A35" s="164" t="s">
        <v>44</v>
      </c>
      <c r="B35" s="165"/>
      <c r="C35" s="165" t="str">
        <f>IF('Žadatel a data za období N'!C12&gt;=0.25,"velký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5"/>
      <c r="E35" s="166"/>
    </row>
    <row r="36" spans="1:16" x14ac:dyDescent="0.25">
      <c r="A36" s="17"/>
      <c r="B36" s="17"/>
      <c r="C36" s="17"/>
      <c r="D36" s="17"/>
      <c r="E36" s="17"/>
    </row>
    <row r="37" spans="1:16" ht="15.75" thickBot="1" x14ac:dyDescent="0.3">
      <c r="A37" s="17"/>
      <c r="B37" s="17"/>
      <c r="C37" s="17"/>
      <c r="D37" s="17"/>
      <c r="E37" s="17"/>
    </row>
    <row r="38" spans="1:16" ht="19.5" thickBot="1" x14ac:dyDescent="0.35">
      <c r="A38" s="179" t="s">
        <v>45</v>
      </c>
      <c r="B38" s="180"/>
      <c r="C38" s="180" t="str">
        <f>IF(C19=C27,C19,IF(C35=C27,C27,"Nejasný výsledek"))</f>
        <v>mikropodnik</v>
      </c>
      <c r="D38" s="180"/>
      <c r="E38" s="181"/>
    </row>
    <row r="39" spans="1:16" x14ac:dyDescent="0.25">
      <c r="A39" s="167"/>
      <c r="B39" s="167"/>
      <c r="C39" s="167"/>
      <c r="D39" s="167"/>
      <c r="E39" s="167"/>
    </row>
    <row r="40" spans="1:16" ht="20.25" x14ac:dyDescent="0.25">
      <c r="A40" s="182" t="str">
        <f>IF(C38="nejasný výsledek","Budete vyzváni k doplnění podkladů","")</f>
        <v/>
      </c>
      <c r="B40" s="182"/>
      <c r="C40" s="182"/>
      <c r="D40" s="182"/>
      <c r="E40" s="182"/>
    </row>
    <row r="41" spans="1:16" x14ac:dyDescent="0.25">
      <c r="A41" s="167"/>
      <c r="B41" s="167"/>
      <c r="C41" s="167"/>
      <c r="D41" s="167"/>
      <c r="E41" s="167"/>
    </row>
    <row r="42" spans="1:16" ht="27" customHeight="1" x14ac:dyDescent="0.25">
      <c r="A42" s="189" t="str">
        <f>IF(C38="Nejasný výsledek","Návrh žadatele na určení velikosti podniku:","")</f>
        <v/>
      </c>
      <c r="B42" s="189"/>
      <c r="C42" s="190"/>
      <c r="D42" s="190"/>
      <c r="E42" s="190"/>
    </row>
    <row r="43" spans="1:16" x14ac:dyDescent="0.25">
      <c r="A43" s="167"/>
      <c r="B43" s="167"/>
      <c r="C43" s="167"/>
      <c r="D43" s="167"/>
      <c r="E43" s="167"/>
    </row>
    <row r="44" spans="1:16" x14ac:dyDescent="0.25">
      <c r="A44" s="17"/>
      <c r="B44" s="17"/>
      <c r="C44" s="17"/>
      <c r="D44" s="17"/>
      <c r="E44" s="17"/>
    </row>
    <row r="45" spans="1:16" ht="29.25" customHeight="1" x14ac:dyDescent="0.25">
      <c r="A45" s="183" t="s">
        <v>50</v>
      </c>
      <c r="B45" s="184"/>
      <c r="C45" s="184"/>
      <c r="D45" s="184"/>
      <c r="E45" s="18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.75" thickBot="1" x14ac:dyDescent="0.3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3">
      <c r="A47" s="82" t="s">
        <v>53</v>
      </c>
      <c r="B47" s="83"/>
      <c r="C47" s="84" t="s">
        <v>51</v>
      </c>
      <c r="D47" s="185"/>
      <c r="E47" s="186"/>
      <c r="F47" s="4"/>
    </row>
    <row r="48" spans="1:16" ht="15.75" thickBot="1" x14ac:dyDescent="0.3">
      <c r="A48" s="81"/>
      <c r="B48" s="81"/>
      <c r="C48" s="81"/>
      <c r="D48" s="81"/>
      <c r="E48" s="81"/>
      <c r="F48" s="13"/>
    </row>
    <row r="49" spans="1:6" ht="28.5" customHeight="1" thickBot="1" x14ac:dyDescent="0.3">
      <c r="A49" s="85"/>
      <c r="B49" s="82" t="s">
        <v>52</v>
      </c>
      <c r="C49" s="85"/>
      <c r="D49" s="187"/>
      <c r="E49" s="188"/>
      <c r="F49" s="14"/>
    </row>
    <row r="52" spans="1:6" x14ac:dyDescent="0.25">
      <c r="C52" s="16"/>
    </row>
  </sheetData>
  <sheetProtection algorithmName="SHA-512" hashValue="SD17Z1biLU91c4hFxfhwo95hSKnqCk7TCzaKzYkrWrH5wgbZQUbMQOdERR1RnX5MiqaZ3t9j3Z0wA5fLZN+r4g==" saltValue="lcad9k8iJqb21OmhfbVh5Q==" spinCount="100000" sheet="1" objects="1" scenarios="1"/>
  <mergeCells count="76">
    <mergeCell ref="A45:E45"/>
    <mergeCell ref="D47:E47"/>
    <mergeCell ref="D49:E49"/>
    <mergeCell ref="A42:B42"/>
    <mergeCell ref="C42:E42"/>
    <mergeCell ref="A43:B43"/>
    <mergeCell ref="C43:E43"/>
    <mergeCell ref="A38:B38"/>
    <mergeCell ref="C38:E38"/>
    <mergeCell ref="A39:B39"/>
    <mergeCell ref="C39:E39"/>
    <mergeCell ref="A41:B41"/>
    <mergeCell ref="C41:E41"/>
    <mergeCell ref="A40:E40"/>
    <mergeCell ref="A33:B33"/>
    <mergeCell ref="C33:E33"/>
    <mergeCell ref="A34:B34"/>
    <mergeCell ref="C34:E34"/>
    <mergeCell ref="A35:B35"/>
    <mergeCell ref="C35:E35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:E1"/>
    <mergeCell ref="A4:B4"/>
    <mergeCell ref="C4:E4"/>
    <mergeCell ref="A5:B5"/>
    <mergeCell ref="C5:E5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35"/>
  <sheetViews>
    <sheetView topLeftCell="A115" workbookViewId="0">
      <selection activeCell="A123" sqref="A123"/>
    </sheetView>
  </sheetViews>
  <sheetFormatPr defaultRowHeight="15" x14ac:dyDescent="0.25"/>
  <cols>
    <col min="1" max="1" width="14.42578125" style="8" customWidth="1"/>
  </cols>
  <sheetData>
    <row r="1" spans="1:2" x14ac:dyDescent="0.25">
      <c r="A1" s="9">
        <v>42005</v>
      </c>
      <c r="B1" s="10">
        <v>27.728000000000002</v>
      </c>
    </row>
    <row r="2" spans="1:2" x14ac:dyDescent="0.25">
      <c r="A2" s="9">
        <v>42036</v>
      </c>
      <c r="B2" s="10">
        <v>27.792000000000002</v>
      </c>
    </row>
    <row r="3" spans="1:2" x14ac:dyDescent="0.25">
      <c r="A3" s="9">
        <v>42064</v>
      </c>
      <c r="B3" s="10">
        <v>27.515000000000001</v>
      </c>
    </row>
    <row r="4" spans="1:2" x14ac:dyDescent="0.25">
      <c r="A4" s="9">
        <v>42095</v>
      </c>
      <c r="B4" s="10">
        <v>27.472999999999999</v>
      </c>
    </row>
    <row r="5" spans="1:2" x14ac:dyDescent="0.25">
      <c r="A5" s="9">
        <v>42125</v>
      </c>
      <c r="B5" s="10">
        <v>27.434999999999999</v>
      </c>
    </row>
    <row r="6" spans="1:2" x14ac:dyDescent="0.25">
      <c r="A6" s="9">
        <v>42156</v>
      </c>
      <c r="B6" s="10">
        <v>27.463000000000001</v>
      </c>
    </row>
    <row r="7" spans="1:2" x14ac:dyDescent="0.25">
      <c r="A7" s="9">
        <v>42186</v>
      </c>
      <c r="B7" s="10">
        <v>27.245999999999999</v>
      </c>
    </row>
    <row r="8" spans="1:2" x14ac:dyDescent="0.25">
      <c r="A8" s="9">
        <v>42217</v>
      </c>
      <c r="B8" s="10">
        <v>27.053000000000001</v>
      </c>
    </row>
    <row r="9" spans="1:2" x14ac:dyDescent="0.25">
      <c r="A9" s="9">
        <v>42248</v>
      </c>
      <c r="B9" s="10">
        <v>27.047999999999998</v>
      </c>
    </row>
    <row r="10" spans="1:2" x14ac:dyDescent="0.25">
      <c r="A10" s="9">
        <v>42278</v>
      </c>
      <c r="B10" s="10">
        <v>27.207999999999998</v>
      </c>
    </row>
    <row r="11" spans="1:2" x14ac:dyDescent="0.25">
      <c r="A11" s="9">
        <v>42309</v>
      </c>
      <c r="B11" s="10">
        <v>27.113</v>
      </c>
    </row>
    <row r="12" spans="1:2" x14ac:dyDescent="0.25">
      <c r="A12" s="9">
        <v>42339</v>
      </c>
      <c r="B12" s="10">
        <v>27.024000000000001</v>
      </c>
    </row>
    <row r="13" spans="1:2" x14ac:dyDescent="0.25">
      <c r="A13" s="9">
        <v>42370</v>
      </c>
      <c r="B13" s="10">
        <v>27.029</v>
      </c>
    </row>
    <row r="14" spans="1:2" x14ac:dyDescent="0.25">
      <c r="A14" s="9">
        <v>42401</v>
      </c>
      <c r="B14" s="10">
        <v>27.021000000000001</v>
      </c>
    </row>
    <row r="15" spans="1:2" x14ac:dyDescent="0.25">
      <c r="A15" s="9">
        <v>42430</v>
      </c>
      <c r="B15" s="10">
        <v>27.064</v>
      </c>
    </row>
    <row r="16" spans="1:2" x14ac:dyDescent="0.25">
      <c r="A16" s="9">
        <v>42461</v>
      </c>
      <c r="B16" s="10">
        <v>27.074999999999999</v>
      </c>
    </row>
    <row r="17" spans="1:2" x14ac:dyDescent="0.25">
      <c r="A17" s="9">
        <v>42491</v>
      </c>
      <c r="B17" s="10">
        <v>27.045000000000002</v>
      </c>
    </row>
    <row r="18" spans="1:2" x14ac:dyDescent="0.25">
      <c r="A18" s="9">
        <v>42522</v>
      </c>
      <c r="B18" s="10">
        <v>27.021000000000001</v>
      </c>
    </row>
    <row r="19" spans="1:2" x14ac:dyDescent="0.25">
      <c r="A19" s="9">
        <v>42552</v>
      </c>
      <c r="B19" s="10">
        <v>27.114000000000001</v>
      </c>
    </row>
    <row r="20" spans="1:2" x14ac:dyDescent="0.25">
      <c r="A20" s="9">
        <v>42583</v>
      </c>
      <c r="B20" s="10">
        <v>27.045000000000002</v>
      </c>
    </row>
    <row r="21" spans="1:2" x14ac:dyDescent="0.25">
      <c r="A21" s="9">
        <v>42614</v>
      </c>
      <c r="B21" s="10">
        <v>27.024999999999999</v>
      </c>
    </row>
    <row r="22" spans="1:2" x14ac:dyDescent="0.25">
      <c r="A22" s="9">
        <v>42644</v>
      </c>
      <c r="B22" s="10">
        <v>27.021999999999998</v>
      </c>
    </row>
    <row r="23" spans="1:2" x14ac:dyDescent="0.25">
      <c r="A23" s="9">
        <v>42675</v>
      </c>
      <c r="B23" s="10">
        <v>27.021999999999998</v>
      </c>
    </row>
    <row r="24" spans="1:2" x14ac:dyDescent="0.25">
      <c r="A24" s="9">
        <v>42705</v>
      </c>
      <c r="B24" s="10">
        <v>27.045000000000002</v>
      </c>
    </row>
    <row r="25" spans="1:2" x14ac:dyDescent="0.25">
      <c r="A25" s="9">
        <v>42736</v>
      </c>
      <c r="B25" s="10">
        <v>27.021000000000001</v>
      </c>
    </row>
    <row r="26" spans="1:2" x14ac:dyDescent="0.25">
      <c r="A26" s="9">
        <v>42767</v>
      </c>
      <c r="B26" s="10">
        <v>27.021999999999998</v>
      </c>
    </row>
    <row r="27" spans="1:2" x14ac:dyDescent="0.25">
      <c r="A27" s="9">
        <v>42795</v>
      </c>
      <c r="B27" s="10">
        <v>27.021000000000001</v>
      </c>
    </row>
    <row r="28" spans="1:2" x14ac:dyDescent="0.25">
      <c r="A28" s="9">
        <v>42826</v>
      </c>
      <c r="B28" s="10">
        <v>27.021999999999998</v>
      </c>
    </row>
    <row r="29" spans="1:2" x14ac:dyDescent="0.25">
      <c r="A29" s="9">
        <v>42856</v>
      </c>
      <c r="B29" s="10">
        <v>26.937000000000001</v>
      </c>
    </row>
    <row r="30" spans="1:2" x14ac:dyDescent="0.25">
      <c r="A30" s="9">
        <v>42887</v>
      </c>
      <c r="B30" s="10">
        <v>26.466999999999999</v>
      </c>
    </row>
    <row r="31" spans="1:2" x14ac:dyDescent="0.25">
      <c r="A31" s="9">
        <v>42917</v>
      </c>
      <c r="B31" s="10">
        <v>26.3</v>
      </c>
    </row>
    <row r="32" spans="1:2" x14ac:dyDescent="0.25">
      <c r="A32" s="9">
        <v>42948</v>
      </c>
      <c r="B32" s="10">
        <v>26.047999999999998</v>
      </c>
    </row>
    <row r="33" spans="1:2" x14ac:dyDescent="0.25">
      <c r="A33" s="9">
        <v>42979</v>
      </c>
      <c r="B33" s="10">
        <v>26.045000000000002</v>
      </c>
    </row>
    <row r="34" spans="1:2" x14ac:dyDescent="0.25">
      <c r="A34" s="9">
        <v>43009</v>
      </c>
      <c r="B34" s="10">
        <v>26.041</v>
      </c>
    </row>
    <row r="35" spans="1:2" x14ac:dyDescent="0.25">
      <c r="A35" s="9">
        <v>43040</v>
      </c>
      <c r="B35" s="10">
        <v>25.645</v>
      </c>
    </row>
    <row r="36" spans="1:2" x14ac:dyDescent="0.25">
      <c r="A36" s="9">
        <v>43070</v>
      </c>
      <c r="B36" s="10">
        <v>25.474</v>
      </c>
    </row>
    <row r="37" spans="1:2" x14ac:dyDescent="0.25">
      <c r="A37" s="9">
        <v>43101</v>
      </c>
      <c r="B37" s="10">
        <v>25.645</v>
      </c>
    </row>
    <row r="38" spans="1:2" x14ac:dyDescent="0.25">
      <c r="A38" s="9">
        <v>43132</v>
      </c>
      <c r="B38" s="10">
        <v>25.33</v>
      </c>
    </row>
    <row r="39" spans="1:2" x14ac:dyDescent="0.25">
      <c r="A39" s="9">
        <v>43160</v>
      </c>
      <c r="B39" s="10">
        <v>25.398</v>
      </c>
    </row>
    <row r="40" spans="1:2" x14ac:dyDescent="0.25">
      <c r="A40" s="9">
        <v>43191</v>
      </c>
      <c r="B40" s="10">
        <v>25.462</v>
      </c>
    </row>
    <row r="41" spans="1:2" x14ac:dyDescent="0.25">
      <c r="A41" s="9">
        <v>43221</v>
      </c>
      <c r="B41" s="10">
        <v>25.471</v>
      </c>
    </row>
    <row r="42" spans="1:2" x14ac:dyDescent="0.25">
      <c r="A42" s="9">
        <v>43252</v>
      </c>
      <c r="B42" s="10">
        <v>25.835000000000001</v>
      </c>
    </row>
    <row r="43" spans="1:2" x14ac:dyDescent="0.25">
      <c r="A43" s="9">
        <v>43282</v>
      </c>
      <c r="B43" s="10">
        <v>26.001000000000001</v>
      </c>
    </row>
    <row r="44" spans="1:2" x14ac:dyDescent="0.25">
      <c r="A44" s="9">
        <v>43313</v>
      </c>
      <c r="B44" s="10">
        <v>25.623999999999999</v>
      </c>
    </row>
    <row r="45" spans="1:2" x14ac:dyDescent="0.25">
      <c r="A45" s="9">
        <v>43344</v>
      </c>
      <c r="B45" s="10">
        <v>25.748999999999999</v>
      </c>
    </row>
    <row r="46" spans="1:2" x14ac:dyDescent="0.25">
      <c r="A46" s="9">
        <v>43374</v>
      </c>
      <c r="B46" s="10">
        <v>25.715</v>
      </c>
    </row>
    <row r="47" spans="1:2" x14ac:dyDescent="0.25">
      <c r="A47" s="9">
        <v>43405</v>
      </c>
      <c r="B47" s="10">
        <v>25.87</v>
      </c>
    </row>
    <row r="48" spans="1:2" x14ac:dyDescent="0.25">
      <c r="A48" s="9">
        <v>43435</v>
      </c>
      <c r="B48" s="10">
        <v>25.966999999999999</v>
      </c>
    </row>
    <row r="49" spans="1:2" x14ac:dyDescent="0.25">
      <c r="A49" s="9">
        <v>43466</v>
      </c>
      <c r="B49" s="10">
        <v>25.777999999999999</v>
      </c>
    </row>
    <row r="50" spans="1:2" x14ac:dyDescent="0.25">
      <c r="A50" s="9">
        <v>43497</v>
      </c>
      <c r="B50" s="10">
        <v>25.802</v>
      </c>
    </row>
    <row r="51" spans="1:2" x14ac:dyDescent="0.25">
      <c r="A51" s="9">
        <v>43525</v>
      </c>
      <c r="B51" s="10">
        <v>25.661000000000001</v>
      </c>
    </row>
    <row r="52" spans="1:2" x14ac:dyDescent="0.25">
      <c r="A52" s="9">
        <v>43556</v>
      </c>
      <c r="B52" s="10">
        <v>25.786000000000001</v>
      </c>
    </row>
    <row r="53" spans="1:2" x14ac:dyDescent="0.25">
      <c r="A53" s="9">
        <v>43586</v>
      </c>
      <c r="B53" s="10">
        <v>25.681999999999999</v>
      </c>
    </row>
    <row r="54" spans="1:2" x14ac:dyDescent="0.25">
      <c r="A54" s="9">
        <v>43617</v>
      </c>
      <c r="B54" s="10">
        <v>25.843</v>
      </c>
    </row>
    <row r="55" spans="1:2" x14ac:dyDescent="0.25">
      <c r="A55" s="9">
        <v>43647</v>
      </c>
      <c r="B55" s="10">
        <v>25.434000000000001</v>
      </c>
    </row>
    <row r="56" spans="1:2" x14ac:dyDescent="0.25">
      <c r="A56" s="9">
        <v>43678</v>
      </c>
      <c r="B56" s="10">
        <v>25.65</v>
      </c>
    </row>
    <row r="57" spans="1:2" x14ac:dyDescent="0.25">
      <c r="A57" s="9">
        <v>43709</v>
      </c>
      <c r="B57" s="10">
        <v>25.853000000000002</v>
      </c>
    </row>
    <row r="58" spans="1:2" x14ac:dyDescent="0.25">
      <c r="A58" s="9">
        <v>43739</v>
      </c>
      <c r="B58" s="10">
        <v>25.841999999999999</v>
      </c>
    </row>
    <row r="59" spans="1:2" x14ac:dyDescent="0.25">
      <c r="A59" s="9">
        <v>43770</v>
      </c>
      <c r="B59" s="10">
        <v>25.512</v>
      </c>
    </row>
    <row r="60" spans="1:2" x14ac:dyDescent="0.25">
      <c r="A60" s="9">
        <v>43800</v>
      </c>
      <c r="B60" s="10">
        <v>25.574000000000002</v>
      </c>
    </row>
    <row r="61" spans="1:2" x14ac:dyDescent="0.25">
      <c r="A61" s="9">
        <v>43831</v>
      </c>
      <c r="B61" s="10">
        <v>25.463000000000001</v>
      </c>
    </row>
    <row r="62" spans="1:2" x14ac:dyDescent="0.25">
      <c r="A62" s="9">
        <v>43862</v>
      </c>
      <c r="B62" s="10">
        <v>25.25</v>
      </c>
    </row>
    <row r="63" spans="1:2" x14ac:dyDescent="0.25">
      <c r="A63" s="9">
        <v>43891</v>
      </c>
      <c r="B63" s="10">
        <v>25.283000000000001</v>
      </c>
    </row>
    <row r="64" spans="1:2" x14ac:dyDescent="0.25">
      <c r="A64" s="9">
        <v>43922</v>
      </c>
      <c r="B64" s="10">
        <v>27.315000000000001</v>
      </c>
    </row>
    <row r="65" spans="1:2" x14ac:dyDescent="0.25">
      <c r="A65" s="9">
        <v>43952</v>
      </c>
      <c r="B65" s="10">
        <v>27.125</v>
      </c>
    </row>
    <row r="66" spans="1:2" x14ac:dyDescent="0.25">
      <c r="A66" s="9">
        <v>43983</v>
      </c>
      <c r="B66" s="10">
        <v>27.016999999999999</v>
      </c>
    </row>
    <row r="67" spans="1:2" x14ac:dyDescent="0.25">
      <c r="A67" s="9">
        <v>44013</v>
      </c>
      <c r="B67" s="10">
        <v>26.847999999999999</v>
      </c>
    </row>
    <row r="68" spans="1:2" x14ac:dyDescent="0.25">
      <c r="A68" s="9">
        <v>44044</v>
      </c>
      <c r="B68" s="10">
        <v>26.248000000000001</v>
      </c>
    </row>
    <row r="69" spans="1:2" x14ac:dyDescent="0.25">
      <c r="A69" s="9">
        <v>44075</v>
      </c>
      <c r="B69" s="10">
        <v>26.2</v>
      </c>
    </row>
    <row r="70" spans="1:2" x14ac:dyDescent="0.25">
      <c r="A70" s="9">
        <v>44105</v>
      </c>
      <c r="B70" s="10">
        <v>27.148</v>
      </c>
    </row>
    <row r="71" spans="1:2" x14ac:dyDescent="0.25">
      <c r="A71" s="9">
        <v>44136</v>
      </c>
      <c r="B71" s="10">
        <v>27.367999999999999</v>
      </c>
    </row>
    <row r="72" spans="1:2" x14ac:dyDescent="0.25">
      <c r="A72" s="9">
        <v>44166</v>
      </c>
      <c r="B72" s="10">
        <v>26.213000000000001</v>
      </c>
    </row>
    <row r="73" spans="1:2" x14ac:dyDescent="0.25">
      <c r="A73" s="9">
        <v>44197</v>
      </c>
      <c r="B73" s="10">
        <v>26.251999999999999</v>
      </c>
    </row>
    <row r="74" spans="1:2" x14ac:dyDescent="0.25">
      <c r="A74" s="9">
        <v>44228</v>
      </c>
      <c r="B74" s="10">
        <v>26.114000000000001</v>
      </c>
    </row>
    <row r="75" spans="1:2" x14ac:dyDescent="0.25">
      <c r="A75" s="9">
        <v>44256</v>
      </c>
      <c r="B75" s="10">
        <v>26.11</v>
      </c>
    </row>
    <row r="76" spans="1:2" x14ac:dyDescent="0.25">
      <c r="A76" s="9">
        <v>44287</v>
      </c>
      <c r="B76" s="10">
        <v>26.122</v>
      </c>
    </row>
    <row r="77" spans="1:2" x14ac:dyDescent="0.25">
      <c r="A77" s="9">
        <v>44317</v>
      </c>
      <c r="B77" s="10">
        <v>25.817</v>
      </c>
    </row>
    <row r="78" spans="1:2" x14ac:dyDescent="0.25">
      <c r="A78" s="9">
        <v>44348</v>
      </c>
      <c r="B78" s="10">
        <v>25.451000000000001</v>
      </c>
    </row>
    <row r="79" spans="1:2" x14ac:dyDescent="0.25">
      <c r="A79" s="9">
        <v>44378</v>
      </c>
      <c r="B79" s="10">
        <v>25.477</v>
      </c>
    </row>
    <row r="80" spans="1:2" x14ac:dyDescent="0.25">
      <c r="A80" s="9">
        <v>44409</v>
      </c>
      <c r="B80" s="10">
        <v>25.506</v>
      </c>
    </row>
    <row r="81" spans="1:2" x14ac:dyDescent="0.25">
      <c r="A81" s="9">
        <v>44440</v>
      </c>
      <c r="B81" s="10">
        <v>25.565999999999999</v>
      </c>
    </row>
    <row r="82" spans="1:2" x14ac:dyDescent="0.25">
      <c r="A82" s="9">
        <v>44470</v>
      </c>
      <c r="B82" s="10">
        <v>25.457000000000001</v>
      </c>
    </row>
    <row r="83" spans="1:2" x14ac:dyDescent="0.25">
      <c r="A83" s="9">
        <v>44501</v>
      </c>
      <c r="B83" s="10">
        <v>25.709</v>
      </c>
    </row>
    <row r="84" spans="1:2" x14ac:dyDescent="0.25">
      <c r="A84" s="9">
        <v>44531</v>
      </c>
      <c r="B84" s="10">
        <v>25.670999999999999</v>
      </c>
    </row>
    <row r="85" spans="1:2" x14ac:dyDescent="0.25">
      <c r="A85" s="9">
        <v>44562</v>
      </c>
      <c r="B85" s="10">
        <v>24.917000000000002</v>
      </c>
    </row>
    <row r="86" spans="1:2" x14ac:dyDescent="0.25">
      <c r="A86" s="9">
        <v>44593</v>
      </c>
      <c r="B86" s="10">
        <v>24.443000000000001</v>
      </c>
    </row>
    <row r="87" spans="1:2" x14ac:dyDescent="0.25">
      <c r="A87" s="9">
        <v>44621</v>
      </c>
      <c r="B87" s="10">
        <v>24.66</v>
      </c>
    </row>
    <row r="88" spans="1:2" x14ac:dyDescent="0.25">
      <c r="A88" s="9">
        <v>44652</v>
      </c>
      <c r="B88" s="10">
        <v>24.45</v>
      </c>
    </row>
    <row r="89" spans="1:2" x14ac:dyDescent="0.25">
      <c r="A89" s="9">
        <v>44682</v>
      </c>
      <c r="B89" s="10">
        <v>24.526</v>
      </c>
    </row>
    <row r="90" spans="1:2" x14ac:dyDescent="0.25">
      <c r="A90" s="9">
        <v>44713</v>
      </c>
      <c r="B90" s="10">
        <v>24.712</v>
      </c>
    </row>
    <row r="91" spans="1:2" x14ac:dyDescent="0.25">
      <c r="A91" s="9">
        <v>44743</v>
      </c>
      <c r="B91" s="10">
        <v>24.739000000000001</v>
      </c>
    </row>
    <row r="92" spans="1:2" x14ac:dyDescent="0.25">
      <c r="A92" s="9">
        <v>44774</v>
      </c>
      <c r="B92" s="11">
        <v>24.609000000000002</v>
      </c>
    </row>
    <row r="93" spans="1:2" x14ac:dyDescent="0.25">
      <c r="A93" s="9">
        <v>44805</v>
      </c>
      <c r="B93" s="86">
        <v>24.577000000000002</v>
      </c>
    </row>
    <row r="94" spans="1:2" x14ac:dyDescent="0.25">
      <c r="A94" s="9">
        <v>44835</v>
      </c>
      <c r="B94" s="86">
        <v>24.687000000000001</v>
      </c>
    </row>
    <row r="95" spans="1:2" x14ac:dyDescent="0.25">
      <c r="A95" s="9">
        <v>44866</v>
      </c>
      <c r="B95" s="86">
        <v>24.465</v>
      </c>
    </row>
    <row r="96" spans="1:2" x14ac:dyDescent="0.25">
      <c r="A96" s="9">
        <v>44896</v>
      </c>
      <c r="B96" s="87">
        <v>24.334</v>
      </c>
    </row>
    <row r="97" spans="1:2" x14ac:dyDescent="0.25">
      <c r="A97" s="9">
        <v>44927</v>
      </c>
      <c r="B97" s="86">
        <v>24.190999999999999</v>
      </c>
    </row>
    <row r="98" spans="1:2" x14ac:dyDescent="0.25">
      <c r="A98" s="9">
        <v>44958</v>
      </c>
      <c r="B98" s="86">
        <v>23.861000000000001</v>
      </c>
    </row>
    <row r="99" spans="1:2" x14ac:dyDescent="0.25">
      <c r="A99" s="9">
        <v>44986</v>
      </c>
      <c r="B99" s="86">
        <v>23.619</v>
      </c>
    </row>
    <row r="100" spans="1:2" x14ac:dyDescent="0.25">
      <c r="A100" s="9">
        <v>45017</v>
      </c>
      <c r="B100" s="86">
        <v>23.547000000000001</v>
      </c>
    </row>
    <row r="101" spans="1:2" x14ac:dyDescent="0.25">
      <c r="A101" s="9">
        <v>45047</v>
      </c>
      <c r="B101" s="86">
        <v>23.512</v>
      </c>
    </row>
    <row r="102" spans="1:2" x14ac:dyDescent="0.25">
      <c r="A102" s="9">
        <v>45078</v>
      </c>
      <c r="B102" s="86">
        <v>23.709</v>
      </c>
    </row>
    <row r="103" spans="1:2" x14ac:dyDescent="0.25">
      <c r="A103" s="9">
        <v>45108</v>
      </c>
      <c r="B103" s="86">
        <v>23.686</v>
      </c>
    </row>
    <row r="104" spans="1:2" x14ac:dyDescent="0.25">
      <c r="A104" s="9">
        <v>45139</v>
      </c>
      <c r="B104" s="86">
        <v>24.027999999999999</v>
      </c>
    </row>
    <row r="105" spans="1:2" x14ac:dyDescent="0.25">
      <c r="A105" s="9">
        <v>45170</v>
      </c>
      <c r="B105" s="86">
        <v>24.106999999999999</v>
      </c>
    </row>
    <row r="106" spans="1:2" x14ac:dyDescent="0.25">
      <c r="A106" s="9">
        <v>45200</v>
      </c>
      <c r="B106" s="86">
        <v>24.378</v>
      </c>
    </row>
    <row r="107" spans="1:2" x14ac:dyDescent="0.25">
      <c r="A107" s="9">
        <v>45231</v>
      </c>
      <c r="B107" s="86">
        <v>24.556999999999999</v>
      </c>
    </row>
    <row r="108" spans="1:2" x14ac:dyDescent="0.25">
      <c r="A108" s="9">
        <v>45261</v>
      </c>
      <c r="B108" s="86">
        <v>24.26</v>
      </c>
    </row>
    <row r="109" spans="1:2" x14ac:dyDescent="0.25">
      <c r="A109" s="9">
        <v>45292</v>
      </c>
      <c r="B109" s="86">
        <v>24.713999999999999</v>
      </c>
    </row>
    <row r="110" spans="1:2" x14ac:dyDescent="0.25">
      <c r="A110" s="9">
        <v>45323</v>
      </c>
      <c r="B110" s="86">
        <v>24.831</v>
      </c>
    </row>
    <row r="111" spans="1:2" x14ac:dyDescent="0.25">
      <c r="A111" s="9">
        <v>45352</v>
      </c>
      <c r="B111" s="86">
        <v>25.352</v>
      </c>
    </row>
    <row r="112" spans="1:2" x14ac:dyDescent="0.25">
      <c r="A112" s="9">
        <v>45383</v>
      </c>
      <c r="B112" s="86">
        <v>25.277000000000001</v>
      </c>
    </row>
    <row r="113" spans="1:2" x14ac:dyDescent="0.25">
      <c r="A113" s="9">
        <v>45413</v>
      </c>
      <c r="B113" s="86">
        <v>25.175000000000001</v>
      </c>
    </row>
    <row r="114" spans="1:2" x14ac:dyDescent="0.25">
      <c r="A114" s="9">
        <v>45444</v>
      </c>
      <c r="B114" s="87">
        <v>24.77</v>
      </c>
    </row>
    <row r="115" spans="1:2" x14ac:dyDescent="0.25">
      <c r="A115" s="9">
        <v>45474</v>
      </c>
      <c r="B115" s="86">
        <v>24.933</v>
      </c>
    </row>
    <row r="116" spans="1:2" x14ac:dyDescent="0.25">
      <c r="A116" s="9">
        <v>45505</v>
      </c>
      <c r="B116" s="86">
        <v>25.428999999999998</v>
      </c>
    </row>
    <row r="117" spans="1:2" x14ac:dyDescent="0.25">
      <c r="A117" s="9">
        <v>45536</v>
      </c>
      <c r="B117" s="86">
        <v>25.042999999999999</v>
      </c>
    </row>
    <row r="118" spans="1:2" x14ac:dyDescent="0.25">
      <c r="A118" s="9">
        <v>45566</v>
      </c>
      <c r="B118" s="86">
        <v>25.158000000000001</v>
      </c>
    </row>
    <row r="119" spans="1:2" x14ac:dyDescent="0.25">
      <c r="A119" s="9">
        <v>45597</v>
      </c>
      <c r="B119" s="86">
        <v>25.376999999999999</v>
      </c>
    </row>
    <row r="120" spans="1:2" x14ac:dyDescent="0.25">
      <c r="A120" s="9">
        <v>45627</v>
      </c>
      <c r="B120" s="86">
        <v>25.271000000000001</v>
      </c>
    </row>
    <row r="121" spans="1:2" x14ac:dyDescent="0.25">
      <c r="A121" s="9">
        <v>45658</v>
      </c>
      <c r="B121" s="86">
        <v>25.225999999999999</v>
      </c>
    </row>
    <row r="122" spans="1:2" x14ac:dyDescent="0.25">
      <c r="A122" s="9">
        <v>45689</v>
      </c>
      <c r="B122" s="87">
        <v>25.120999999999999</v>
      </c>
    </row>
    <row r="123" spans="1:2" x14ac:dyDescent="0.25">
      <c r="A123" s="9">
        <v>45717</v>
      </c>
      <c r="B123" s="86">
        <v>24.986999999999998</v>
      </c>
    </row>
    <row r="124" spans="1:2" x14ac:dyDescent="0.25">
      <c r="A124" s="9">
        <v>45748</v>
      </c>
      <c r="B124" s="86">
        <v>24.96</v>
      </c>
    </row>
    <row r="125" spans="1:2" x14ac:dyDescent="0.25">
      <c r="A125" s="9">
        <v>45778</v>
      </c>
      <c r="B125" s="86">
        <v>24.922000000000001</v>
      </c>
    </row>
    <row r="126" spans="1:2" x14ac:dyDescent="0.25">
      <c r="A126" s="9">
        <v>45809</v>
      </c>
      <c r="B126" s="86">
        <v>24.907</v>
      </c>
    </row>
    <row r="127" spans="1:2" x14ac:dyDescent="0.25">
      <c r="A127" s="9">
        <v>45839</v>
      </c>
      <c r="B127" s="86">
        <v>24.748000000000001</v>
      </c>
    </row>
    <row r="128" spans="1:2" x14ac:dyDescent="0.25">
      <c r="A128" s="9">
        <v>45870</v>
      </c>
      <c r="B128" s="86">
        <v>24.562000000000001</v>
      </c>
    </row>
    <row r="129" spans="1:2" x14ac:dyDescent="0.25">
      <c r="A129" s="9">
        <v>45901</v>
      </c>
      <c r="B129" s="87">
        <v>24.556999999999999</v>
      </c>
    </row>
    <row r="130" spans="1:2" x14ac:dyDescent="0.25">
      <c r="A130" s="9"/>
    </row>
    <row r="131" spans="1:2" x14ac:dyDescent="0.25">
      <c r="A131" s="9"/>
    </row>
    <row r="132" spans="1:2" x14ac:dyDescent="0.25">
      <c r="A132" s="9"/>
    </row>
    <row r="133" spans="1:2" x14ac:dyDescent="0.25">
      <c r="A133" s="9"/>
    </row>
    <row r="134" spans="1:2" x14ac:dyDescent="0.25">
      <c r="A134" s="9"/>
    </row>
    <row r="135" spans="1:2" x14ac:dyDescent="0.25">
      <c r="A135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Fraňková Kateřina</cp:lastModifiedBy>
  <cp:lastPrinted>2022-09-29T14:08:33Z</cp:lastPrinted>
  <dcterms:created xsi:type="dcterms:W3CDTF">2022-09-06T06:03:37Z</dcterms:created>
  <dcterms:modified xsi:type="dcterms:W3CDTF">2025-09-11T09:26:10Z</dcterms:modified>
</cp:coreProperties>
</file>